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Commercial Team Drive\User Folders\Ed Wallace\Covid 19\Marketing Surcharges\"/>
    </mc:Choice>
  </mc:AlternateContent>
  <bookViews>
    <workbookView xWindow="0" yWindow="0" windowWidth="20400" windowHeight="6260"/>
  </bookViews>
  <sheets>
    <sheet name="Sheet1" sheetId="1" r:id="rId1"/>
  </sheets>
  <definedNames>
    <definedName name="_xlnm._FilterDatabase" localSheetId="0" hidden="1">Sheet1!$A$255:$AY$343</definedName>
    <definedName name="_xlnm.Print_Titles" localSheetId="0">Sheet1!$1:$7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H484" i="1" l="1"/>
  <c r="DH448" i="1"/>
  <c r="DH295" i="1"/>
  <c r="DD484" i="1" l="1"/>
  <c r="DD448" i="1"/>
  <c r="DD295" i="1"/>
  <c r="CZ484" i="1" l="1"/>
  <c r="CZ448" i="1"/>
  <c r="CZ295" i="1"/>
  <c r="CV484" i="1" l="1"/>
  <c r="CV448" i="1"/>
  <c r="CV295" i="1"/>
  <c r="CR484" i="1" l="1"/>
  <c r="CR448" i="1"/>
  <c r="CR303" i="1"/>
  <c r="CR295" i="1"/>
  <c r="CN484" i="1" l="1"/>
  <c r="CN448" i="1"/>
  <c r="CN303" i="1"/>
  <c r="CN295" i="1"/>
  <c r="CJ484" i="1" l="1"/>
  <c r="CJ448" i="1"/>
  <c r="CJ303" i="1"/>
  <c r="CJ295" i="1"/>
  <c r="CF484" i="1" l="1"/>
  <c r="CF448" i="1"/>
  <c r="CF303" i="1"/>
  <c r="CF295" i="1"/>
  <c r="CB484" i="1" l="1"/>
  <c r="CB448" i="1"/>
  <c r="CB303" i="1"/>
  <c r="CB295" i="1"/>
  <c r="BX484" i="1" l="1"/>
  <c r="BX448" i="1"/>
  <c r="BX303" i="1"/>
  <c r="BX295" i="1"/>
  <c r="H514" i="1" l="1"/>
  <c r="H513" i="1"/>
  <c r="H512" i="1"/>
  <c r="H511" i="1"/>
  <c r="H510" i="1"/>
  <c r="H509" i="1"/>
  <c r="BT448" i="1"/>
  <c r="BT484" i="1"/>
  <c r="BT303" i="1"/>
  <c r="BT295" i="1"/>
  <c r="BP295" i="1" l="1"/>
  <c r="BP484" i="1"/>
  <c r="BP303" i="1"/>
  <c r="BL476" i="1" l="1"/>
  <c r="BL340" i="1"/>
  <c r="BL488" i="1"/>
  <c r="BL490" i="1"/>
  <c r="BL448" i="1"/>
  <c r="BL322" i="1"/>
  <c r="BL486" i="1"/>
  <c r="BL482" i="1"/>
  <c r="BL303" i="1"/>
  <c r="BL281" i="1"/>
  <c r="BL274" i="1"/>
  <c r="BL271" i="1"/>
  <c r="BL484" i="1"/>
  <c r="BL350" i="1"/>
  <c r="BL481" i="1"/>
  <c r="BL479" i="1"/>
  <c r="BL473" i="1"/>
  <c r="BL471" i="1"/>
  <c r="BL469" i="1"/>
  <c r="BL467" i="1"/>
  <c r="BL465" i="1"/>
  <c r="BL463" i="1"/>
  <c r="BL461" i="1"/>
  <c r="BL459" i="1"/>
  <c r="BL455" i="1"/>
  <c r="BL453" i="1"/>
  <c r="BL451" i="1"/>
  <c r="BL447" i="1"/>
  <c r="BL445" i="1"/>
  <c r="BL443" i="1"/>
  <c r="BL441" i="1"/>
  <c r="BL439" i="1"/>
  <c r="BL437" i="1"/>
  <c r="BL435" i="1"/>
  <c r="BL433" i="1"/>
  <c r="BL430" i="1"/>
  <c r="BL429" i="1"/>
  <c r="BL427" i="1"/>
  <c r="BL425" i="1"/>
  <c r="BL423" i="1"/>
  <c r="BL421" i="1"/>
  <c r="BL419" i="1"/>
  <c r="BL417" i="1"/>
  <c r="BL415" i="1"/>
  <c r="BL413" i="1"/>
  <c r="BL411" i="1"/>
  <c r="BL409" i="1"/>
  <c r="BL407" i="1"/>
  <c r="BL405" i="1"/>
  <c r="BL403" i="1"/>
  <c r="BL401" i="1"/>
  <c r="BL399" i="1"/>
  <c r="BL395" i="1"/>
  <c r="BL393" i="1"/>
  <c r="BL391" i="1"/>
  <c r="BL389" i="1"/>
  <c r="BL387" i="1"/>
  <c r="BL385" i="1"/>
  <c r="BL383" i="1"/>
  <c r="BL381" i="1"/>
  <c r="BL379" i="1"/>
  <c r="BL377" i="1"/>
  <c r="BL375" i="1"/>
  <c r="BL373" i="1"/>
  <c r="BL371" i="1"/>
  <c r="BL369" i="1"/>
  <c r="BL367" i="1"/>
  <c r="BL365" i="1"/>
  <c r="BL363" i="1"/>
  <c r="BL361" i="1"/>
  <c r="BL359" i="1"/>
  <c r="BL357" i="1"/>
  <c r="BL355" i="1"/>
  <c r="BL353" i="1"/>
  <c r="BL349" i="1"/>
  <c r="BL347" i="1"/>
  <c r="BL345" i="1"/>
  <c r="BL325" i="1"/>
  <c r="BL320" i="1"/>
  <c r="BL311" i="1"/>
  <c r="BL309" i="1"/>
  <c r="BL307" i="1"/>
  <c r="BL300" i="1"/>
  <c r="BL279" i="1"/>
  <c r="BH311" i="1" l="1"/>
  <c r="BH309" i="1"/>
  <c r="BH483" i="1"/>
  <c r="BH481" i="1"/>
  <c r="BH479" i="1"/>
  <c r="BH477" i="1"/>
  <c r="BH473" i="1"/>
  <c r="BH471" i="1"/>
  <c r="BH469" i="1"/>
  <c r="BH467" i="1"/>
  <c r="BH465" i="1"/>
  <c r="BH463" i="1"/>
  <c r="BH461" i="1"/>
  <c r="BH459" i="1"/>
  <c r="BH455" i="1"/>
  <c r="BH453" i="1"/>
  <c r="BH451" i="1"/>
  <c r="BH449" i="1"/>
  <c r="BH447" i="1"/>
  <c r="BH445" i="1"/>
  <c r="BH443" i="1"/>
  <c r="BH441" i="1"/>
  <c r="BH439" i="1"/>
  <c r="BH437" i="1"/>
  <c r="BH435" i="1"/>
  <c r="BH433" i="1"/>
  <c r="BH430" i="1"/>
  <c r="BH429" i="1"/>
  <c r="BH427" i="1"/>
  <c r="BH425" i="1"/>
  <c r="BH423" i="1"/>
  <c r="BH421" i="1"/>
  <c r="BH419" i="1"/>
  <c r="BH417" i="1"/>
  <c r="BH415" i="1"/>
  <c r="BH413" i="1"/>
  <c r="BH411" i="1"/>
  <c r="BH409" i="1"/>
  <c r="BH407" i="1"/>
  <c r="BH405" i="1"/>
  <c r="BH403" i="1"/>
  <c r="BH401" i="1"/>
  <c r="BH399" i="1"/>
  <c r="BH395" i="1"/>
  <c r="BH393" i="1"/>
  <c r="BH391" i="1"/>
  <c r="BH389" i="1"/>
  <c r="BH387" i="1"/>
  <c r="BH385" i="1"/>
  <c r="BH383" i="1"/>
  <c r="BH381" i="1"/>
  <c r="BH379" i="1"/>
  <c r="BH377" i="1"/>
  <c r="BH375" i="1"/>
  <c r="BH373" i="1"/>
  <c r="BH371" i="1"/>
  <c r="BH369" i="1"/>
  <c r="BH367" i="1"/>
  <c r="BH365" i="1"/>
  <c r="BH363" i="1"/>
  <c r="BH361" i="1"/>
  <c r="BH359" i="1"/>
  <c r="BH357" i="1"/>
  <c r="BH355" i="1"/>
  <c r="BH353" i="1"/>
  <c r="BH351" i="1"/>
  <c r="BH349" i="1"/>
  <c r="BH347" i="1"/>
  <c r="BH345" i="1"/>
  <c r="BH325" i="1"/>
  <c r="BH323" i="1"/>
  <c r="BH320" i="1"/>
  <c r="BH307" i="1"/>
  <c r="BH304" i="1"/>
  <c r="BH300" i="1"/>
  <c r="BH279" i="1"/>
  <c r="BH272" i="1"/>
  <c r="BD483" i="1" l="1"/>
  <c r="BD481" i="1"/>
  <c r="BD479" i="1"/>
  <c r="BD477" i="1"/>
  <c r="BD473" i="1"/>
  <c r="BD471" i="1"/>
  <c r="BD469" i="1"/>
  <c r="BD467" i="1"/>
  <c r="BD465" i="1"/>
  <c r="BD463" i="1"/>
  <c r="BD461" i="1"/>
  <c r="BD459" i="1"/>
  <c r="BD455" i="1"/>
  <c r="BD453" i="1"/>
  <c r="BD451" i="1"/>
  <c r="BD449" i="1"/>
  <c r="BD447" i="1"/>
  <c r="BD445" i="1"/>
  <c r="BD443" i="1"/>
  <c r="BD441" i="1"/>
  <c r="BD439" i="1"/>
  <c r="BD437" i="1"/>
  <c r="BD435" i="1"/>
  <c r="BD433" i="1"/>
  <c r="BD430" i="1"/>
  <c r="BD429" i="1"/>
  <c r="BD427" i="1"/>
  <c r="BD425" i="1"/>
  <c r="BD423" i="1"/>
  <c r="BD421" i="1"/>
  <c r="BD419" i="1"/>
  <c r="BD417" i="1"/>
  <c r="BD415" i="1"/>
  <c r="BD413" i="1"/>
  <c r="BD411" i="1"/>
  <c r="BD409" i="1"/>
  <c r="BD407" i="1"/>
  <c r="BD405" i="1"/>
  <c r="BD403" i="1"/>
  <c r="BD401" i="1"/>
  <c r="BD399" i="1"/>
  <c r="BD395" i="1"/>
  <c r="BD393" i="1"/>
  <c r="BD391" i="1"/>
  <c r="BD389" i="1"/>
  <c r="BD387" i="1"/>
  <c r="BD385" i="1"/>
  <c r="BD383" i="1"/>
  <c r="BD381" i="1"/>
  <c r="BD379" i="1"/>
  <c r="BD377" i="1"/>
  <c r="BD375" i="1"/>
  <c r="BD373" i="1"/>
  <c r="BD371" i="1"/>
  <c r="BD369" i="1"/>
  <c r="BD367" i="1"/>
  <c r="BD365" i="1"/>
  <c r="BD363" i="1"/>
  <c r="BD361" i="1"/>
  <c r="BD359" i="1"/>
  <c r="BD357" i="1"/>
  <c r="BD355" i="1"/>
  <c r="BD353" i="1"/>
  <c r="BD351" i="1"/>
  <c r="BD349" i="1"/>
  <c r="BD347" i="1"/>
  <c r="BD345" i="1"/>
  <c r="BD325" i="1"/>
  <c r="BD323" i="1"/>
  <c r="BD320" i="1"/>
  <c r="BD307" i="1"/>
  <c r="BD304" i="1"/>
  <c r="BD300" i="1"/>
  <c r="BD279" i="1"/>
  <c r="BD272" i="1"/>
  <c r="AZ320" i="1" l="1"/>
  <c r="AZ279" i="1"/>
  <c r="AZ430" i="1"/>
  <c r="AZ483" i="1"/>
  <c r="AZ481" i="1"/>
  <c r="AZ479" i="1"/>
  <c r="AZ477" i="1"/>
  <c r="AZ473" i="1"/>
  <c r="AZ471" i="1"/>
  <c r="AZ469" i="1"/>
  <c r="AZ467" i="1"/>
  <c r="AZ465" i="1"/>
  <c r="AZ463" i="1"/>
  <c r="AZ461" i="1"/>
  <c r="AZ459" i="1"/>
  <c r="AZ455" i="1"/>
  <c r="AZ453" i="1"/>
  <c r="AZ451" i="1"/>
  <c r="AZ449" i="1"/>
  <c r="AZ447" i="1"/>
  <c r="AZ445" i="1"/>
  <c r="AZ443" i="1"/>
  <c r="AZ441" i="1"/>
  <c r="AZ439" i="1"/>
  <c r="AZ437" i="1"/>
  <c r="AZ435" i="1"/>
  <c r="AZ433" i="1"/>
  <c r="AZ429" i="1"/>
  <c r="AZ427" i="1"/>
  <c r="AZ425" i="1"/>
  <c r="AZ423" i="1"/>
  <c r="AZ421" i="1"/>
  <c r="AZ419" i="1"/>
  <c r="AZ417" i="1"/>
  <c r="AZ415" i="1"/>
  <c r="AZ413" i="1"/>
  <c r="AZ411" i="1"/>
  <c r="AZ409" i="1"/>
  <c r="AZ407" i="1"/>
  <c r="AZ405" i="1"/>
  <c r="AZ403" i="1"/>
  <c r="AZ401" i="1"/>
  <c r="AZ399" i="1"/>
  <c r="AZ395" i="1"/>
  <c r="AZ393" i="1"/>
  <c r="AZ391" i="1"/>
  <c r="AZ389" i="1"/>
  <c r="AZ387" i="1"/>
  <c r="AZ385" i="1"/>
  <c r="AZ383" i="1"/>
  <c r="AZ381" i="1"/>
  <c r="AZ379" i="1"/>
  <c r="AZ377" i="1"/>
  <c r="AZ375" i="1"/>
  <c r="AZ373" i="1"/>
  <c r="AZ371" i="1"/>
  <c r="AZ369" i="1"/>
  <c r="AZ367" i="1"/>
  <c r="AZ365" i="1"/>
  <c r="AZ363" i="1"/>
  <c r="AZ361" i="1"/>
  <c r="AZ359" i="1"/>
  <c r="AZ357" i="1"/>
  <c r="AZ355" i="1"/>
  <c r="AZ353" i="1"/>
  <c r="AZ351" i="1"/>
  <c r="AZ349" i="1"/>
  <c r="AZ347" i="1"/>
  <c r="AZ345" i="1"/>
  <c r="AZ325" i="1"/>
  <c r="AZ323" i="1"/>
  <c r="AZ307" i="1"/>
  <c r="AZ304" i="1"/>
  <c r="AZ300" i="1"/>
  <c r="AZ272" i="1"/>
  <c r="AV431" i="1" l="1"/>
  <c r="AV272" i="1" l="1"/>
  <c r="AV300" i="1"/>
  <c r="AV304" i="1"/>
  <c r="AV323" i="1"/>
  <c r="AV477" i="1"/>
  <c r="AV473" i="1"/>
  <c r="AV471" i="1"/>
  <c r="AV469" i="1"/>
  <c r="AV467" i="1"/>
  <c r="AV465" i="1"/>
  <c r="AV463" i="1"/>
  <c r="AV461" i="1"/>
  <c r="AV459" i="1"/>
  <c r="AV455" i="1"/>
  <c r="AV453" i="1"/>
  <c r="AV451" i="1"/>
  <c r="AV449" i="1"/>
  <c r="AV447" i="1"/>
  <c r="AV445" i="1"/>
  <c r="AV443" i="1"/>
  <c r="AV441" i="1"/>
  <c r="AV439" i="1"/>
  <c r="AV437" i="1"/>
  <c r="AV435" i="1"/>
  <c r="AV433" i="1"/>
  <c r="AV429" i="1"/>
  <c r="AV427" i="1"/>
  <c r="AV425" i="1"/>
  <c r="AV423" i="1"/>
  <c r="AV421" i="1"/>
  <c r="AV419" i="1"/>
  <c r="AV417" i="1"/>
  <c r="AV415" i="1"/>
  <c r="AV413" i="1"/>
  <c r="AV411" i="1"/>
  <c r="AV409" i="1"/>
  <c r="AV407" i="1"/>
  <c r="AV405" i="1"/>
  <c r="AV403" i="1"/>
  <c r="AV401" i="1"/>
  <c r="AV399" i="1"/>
  <c r="AV395" i="1"/>
  <c r="AV393" i="1"/>
  <c r="AV391" i="1"/>
  <c r="AV389" i="1"/>
  <c r="AV387" i="1"/>
  <c r="AV385" i="1"/>
  <c r="AV383" i="1"/>
  <c r="AV381" i="1"/>
  <c r="AV379" i="1"/>
  <c r="AV377" i="1"/>
  <c r="AV375" i="1"/>
  <c r="AV373" i="1"/>
  <c r="AV371" i="1"/>
  <c r="AV369" i="1"/>
  <c r="AV367" i="1"/>
  <c r="AV365" i="1"/>
  <c r="AV363" i="1"/>
  <c r="AV361" i="1"/>
  <c r="AV359" i="1"/>
  <c r="AV357" i="1"/>
  <c r="AV355" i="1"/>
  <c r="AV353" i="1"/>
  <c r="AV351" i="1"/>
  <c r="AV349" i="1"/>
  <c r="AV347" i="1"/>
  <c r="AV345" i="1"/>
  <c r="AV325" i="1"/>
  <c r="AV307" i="1"/>
  <c r="AR307" i="1" l="1"/>
  <c r="AR325" i="1"/>
  <c r="AF278" i="1" l="1"/>
  <c r="AF314" i="1"/>
  <c r="AF292" i="1"/>
  <c r="AF274" i="1"/>
  <c r="AF258" i="1"/>
  <c r="BD237" i="1"/>
  <c r="BD236" i="1"/>
  <c r="AB314" i="1" l="1"/>
  <c r="AB292" i="1"/>
  <c r="AB274" i="1"/>
  <c r="AB258" i="1"/>
  <c r="X314" i="1" l="1"/>
  <c r="X258" i="1"/>
  <c r="X274" i="1"/>
  <c r="X292" i="1"/>
  <c r="T343" i="1" l="1"/>
  <c r="T328" i="1"/>
  <c r="T309" i="1"/>
  <c r="T294" i="1"/>
  <c r="T290" i="1"/>
  <c r="T287" i="1"/>
  <c r="T282" i="1"/>
  <c r="T280" i="1"/>
  <c r="T267" i="1"/>
  <c r="T266" i="1"/>
  <c r="T262" i="1"/>
  <c r="T257" i="1"/>
  <c r="P343" i="1" l="1"/>
  <c r="P328" i="1"/>
  <c r="P309" i="1"/>
  <c r="P294" i="1"/>
  <c r="P290" i="1"/>
  <c r="P287" i="1"/>
  <c r="P282" i="1"/>
  <c r="P280" i="1"/>
  <c r="P267" i="1"/>
  <c r="P266" i="1"/>
  <c r="P262" i="1"/>
  <c r="P257" i="1"/>
  <c r="L343" i="1" l="1"/>
  <c r="L328" i="1"/>
  <c r="L309" i="1"/>
  <c r="L294" i="1"/>
  <c r="L290" i="1"/>
  <c r="L287" i="1"/>
  <c r="L282" i="1"/>
  <c r="L280" i="1"/>
  <c r="L267" i="1"/>
  <c r="L266" i="1"/>
  <c r="L262" i="1"/>
  <c r="L257" i="1"/>
  <c r="AZ237" i="1" l="1"/>
  <c r="AZ236" i="1"/>
  <c r="H343" i="1" l="1"/>
  <c r="H328" i="1"/>
  <c r="H309" i="1"/>
  <c r="H294" i="1"/>
  <c r="H290" i="1"/>
  <c r="H287" i="1"/>
  <c r="H282" i="1"/>
  <c r="H280" i="1"/>
  <c r="H267" i="1"/>
  <c r="H266" i="1"/>
  <c r="H262" i="1"/>
  <c r="H257" i="1"/>
  <c r="AR241" i="1" l="1"/>
  <c r="AR240" i="1"/>
  <c r="AR238" i="1"/>
  <c r="AR237" i="1"/>
  <c r="AR236" i="1"/>
  <c r="AR235" i="1"/>
  <c r="AR233" i="1"/>
  <c r="AR232" i="1"/>
</calcChain>
</file>

<file path=xl/sharedStrings.xml><?xml version="1.0" encoding="utf-8"?>
<sst xmlns="http://schemas.openxmlformats.org/spreadsheetml/2006/main" count="15523" uniqueCount="284">
  <si>
    <t>Destination</t>
  </si>
  <si>
    <t>Cyprus</t>
  </si>
  <si>
    <t>Jordan</t>
  </si>
  <si>
    <t>Kuwait</t>
  </si>
  <si>
    <t>Lebanon</t>
  </si>
  <si>
    <t>Nigeria</t>
  </si>
  <si>
    <t>Saudi Arabia</t>
  </si>
  <si>
    <t>USA</t>
  </si>
  <si>
    <t>-</t>
  </si>
  <si>
    <t>International Supplier Surcharges</t>
  </si>
  <si>
    <t>Indonesia</t>
  </si>
  <si>
    <t>Switzerland</t>
  </si>
  <si>
    <t>Morocco</t>
  </si>
  <si>
    <t>Ukraine</t>
  </si>
  <si>
    <t>DPD Direct (Charge by actual weight)</t>
  </si>
  <si>
    <t>Russia</t>
  </si>
  <si>
    <t>Ghana</t>
  </si>
  <si>
    <t>Bahrain</t>
  </si>
  <si>
    <t>Egypt</t>
  </si>
  <si>
    <t>UAE</t>
  </si>
  <si>
    <t>South Africa</t>
  </si>
  <si>
    <t>Israel</t>
  </si>
  <si>
    <t>Canada</t>
  </si>
  <si>
    <t>Thailand</t>
  </si>
  <si>
    <t>Turkey</t>
  </si>
  <si>
    <t>Additional charge per parcel</t>
  </si>
  <si>
    <t>Hong Kong</t>
  </si>
  <si>
    <t>Qatar</t>
  </si>
  <si>
    <t>Japan</t>
  </si>
  <si>
    <t>South Korea</t>
  </si>
  <si>
    <t>Australia</t>
  </si>
  <si>
    <t>Oman</t>
  </si>
  <si>
    <t>Kenya</t>
  </si>
  <si>
    <t>Kazakhstan</t>
  </si>
  <si>
    <t>New Zealand</t>
  </si>
  <si>
    <t>Cambodia</t>
  </si>
  <si>
    <t>China</t>
  </si>
  <si>
    <t>Cook Islands</t>
  </si>
  <si>
    <t>Fiji</t>
  </si>
  <si>
    <t>French Polynesia</t>
  </si>
  <si>
    <t>Guam</t>
  </si>
  <si>
    <t>Malaysia</t>
  </si>
  <si>
    <t>Papua New Guinea</t>
  </si>
  <si>
    <t>Philippines</t>
  </si>
  <si>
    <t>Singapore</t>
  </si>
  <si>
    <t>Tahiti</t>
  </si>
  <si>
    <t>Taiwan</t>
  </si>
  <si>
    <t>Vietnam</t>
  </si>
  <si>
    <t>2.51 - 30 Kg</t>
  </si>
  <si>
    <t>Over 30 Kg</t>
  </si>
  <si>
    <t>Albania</t>
  </si>
  <si>
    <t>Algeria</t>
  </si>
  <si>
    <t>Andorra</t>
  </si>
  <si>
    <t>Anguilla</t>
  </si>
  <si>
    <t>Antigua</t>
  </si>
  <si>
    <t>Argentina</t>
  </si>
  <si>
    <t>Austria</t>
  </si>
  <si>
    <t>Azerbaijan</t>
  </si>
  <si>
    <t>Bahamas</t>
  </si>
  <si>
    <t>Barbados</t>
  </si>
  <si>
    <t>Belarus</t>
  </si>
  <si>
    <t>Malta</t>
  </si>
  <si>
    <t>Belgium</t>
  </si>
  <si>
    <t>Belize</t>
  </si>
  <si>
    <t>Bermuda</t>
  </si>
  <si>
    <t>Bolivia</t>
  </si>
  <si>
    <t>Bosnia</t>
  </si>
  <si>
    <t>Brazil</t>
  </si>
  <si>
    <t>British Virgin Islands</t>
  </si>
  <si>
    <t>Brunei</t>
  </si>
  <si>
    <t>Bulgaria</t>
  </si>
  <si>
    <t>Canary Islands</t>
  </si>
  <si>
    <t>Cayman Islands</t>
  </si>
  <si>
    <t>Chile</t>
  </si>
  <si>
    <t>Colombia</t>
  </si>
  <si>
    <t>Croatia</t>
  </si>
  <si>
    <t>Czech Republic</t>
  </si>
  <si>
    <t>Denmark</t>
  </si>
  <si>
    <t>Dominica</t>
  </si>
  <si>
    <t>Dominican Republic</t>
  </si>
  <si>
    <t>Estonia</t>
  </si>
  <si>
    <t>Faroe Islands</t>
  </si>
  <si>
    <t>Finland</t>
  </si>
  <si>
    <t>France</t>
  </si>
  <si>
    <t>French Guiana</t>
  </si>
  <si>
    <t>Germany</t>
  </si>
  <si>
    <t>Gibraltar</t>
  </si>
  <si>
    <t>Greenland</t>
  </si>
  <si>
    <t>Grenada</t>
  </si>
  <si>
    <t>Guadeloupe</t>
  </si>
  <si>
    <t>Hungary</t>
  </si>
  <si>
    <t>Iceland</t>
  </si>
  <si>
    <t>Iraq</t>
  </si>
  <si>
    <t>Italy</t>
  </si>
  <si>
    <t>Jamaica</t>
  </si>
  <si>
    <t>Latvia</t>
  </si>
  <si>
    <t>Liechtenstein</t>
  </si>
  <si>
    <t>Lithuania</t>
  </si>
  <si>
    <t>Luxembourg</t>
  </si>
  <si>
    <t>Macedonia</t>
  </si>
  <si>
    <t>Maldives</t>
  </si>
  <si>
    <t>Martinique</t>
  </si>
  <si>
    <t>Mexico</t>
  </si>
  <si>
    <t>Moldova</t>
  </si>
  <si>
    <t>Monaco</t>
  </si>
  <si>
    <t>Montenegro</t>
  </si>
  <si>
    <t>Netherlands</t>
  </si>
  <si>
    <t>New Caledonia</t>
  </si>
  <si>
    <t>Norway</t>
  </si>
  <si>
    <t>Peru</t>
  </si>
  <si>
    <t>Poland</t>
  </si>
  <si>
    <t>Portugal</t>
  </si>
  <si>
    <t>Puerto Rico</t>
  </si>
  <si>
    <t>Reunion Island</t>
  </si>
  <si>
    <t>Romania</t>
  </si>
  <si>
    <t>Serbia</t>
  </si>
  <si>
    <t>Seychelles</t>
  </si>
  <si>
    <t>Slovakia</t>
  </si>
  <si>
    <t>Slovenia</t>
  </si>
  <si>
    <t>Spain</t>
  </si>
  <si>
    <t>St Kitts &amp; Nevis</t>
  </si>
  <si>
    <t>St Lucia</t>
  </si>
  <si>
    <t>St Vincent</t>
  </si>
  <si>
    <t>Swaziland</t>
  </si>
  <si>
    <t>Sweden</t>
  </si>
  <si>
    <t>Trinidad</t>
  </si>
  <si>
    <t>Tunisia</t>
  </si>
  <si>
    <t>Uruguay</t>
  </si>
  <si>
    <t>Zambia</t>
  </si>
  <si>
    <t>Turks &amp; Caicos</t>
  </si>
  <si>
    <t>Air Express</t>
  </si>
  <si>
    <t>Air Classic</t>
  </si>
  <si>
    <t>Surcharge</t>
  </si>
  <si>
    <t>Billed Weight</t>
  </si>
  <si>
    <t>per Kg</t>
  </si>
  <si>
    <t>per Con</t>
  </si>
  <si>
    <t>Additional charge per Kilo</t>
  </si>
  <si>
    <t>All Weights</t>
  </si>
  <si>
    <t>26/03-31/03/20</t>
  </si>
  <si>
    <t>24/03-25/03/20</t>
  </si>
  <si>
    <t>21/03-23/03/20</t>
  </si>
  <si>
    <t>17/03-18/03/20</t>
  </si>
  <si>
    <t>19/03-20/03/20</t>
  </si>
  <si>
    <t>18/03-19/03/20</t>
  </si>
  <si>
    <t>20/03-22/03/20</t>
  </si>
  <si>
    <t>23/03/20</t>
  </si>
  <si>
    <t>24/03/20</t>
  </si>
  <si>
    <t>25/03-29/03/20</t>
  </si>
  <si>
    <t>17/03/20</t>
  </si>
  <si>
    <t>30/03-31/03/20</t>
  </si>
  <si>
    <t>01/04/20</t>
  </si>
  <si>
    <t>Air Express and Air Classic (charge by volumetric weight)</t>
  </si>
  <si>
    <t>03/04-05/04/20</t>
  </si>
  <si>
    <t>01/04-05/04/20</t>
  </si>
  <si>
    <t>02/04/20</t>
  </si>
  <si>
    <t>Greece</t>
  </si>
  <si>
    <t>Macau</t>
  </si>
  <si>
    <t>06/04-08/04/20</t>
  </si>
  <si>
    <t>06/04-15/04/20</t>
  </si>
  <si>
    <t>International Mail (Charge by actual weight)</t>
  </si>
  <si>
    <t>Benin</t>
  </si>
  <si>
    <t>Burkina Faso</t>
  </si>
  <si>
    <t>Cameroon</t>
  </si>
  <si>
    <t>Costa Rica</t>
  </si>
  <si>
    <t>DR Congo</t>
  </si>
  <si>
    <t>El Salvador</t>
  </si>
  <si>
    <t>Equatorial Guinea</t>
  </si>
  <si>
    <t>Gabon</t>
  </si>
  <si>
    <t>Georgia</t>
  </si>
  <si>
    <t>Ivory Coast</t>
  </si>
  <si>
    <t>Malawi</t>
  </si>
  <si>
    <t>Mali</t>
  </si>
  <si>
    <t>Netherland Antilles</t>
  </si>
  <si>
    <t>Niger</t>
  </si>
  <si>
    <t>Phillipines</t>
  </si>
  <si>
    <t>Tanzania</t>
  </si>
  <si>
    <t>Togo</t>
  </si>
  <si>
    <t>Trinidad &amp; Tobago</t>
  </si>
  <si>
    <t>Uganda</t>
  </si>
  <si>
    <t>Zimbabwe</t>
  </si>
  <si>
    <t>20/04/20</t>
  </si>
  <si>
    <t>21/04/20</t>
  </si>
  <si>
    <t>Angola</t>
  </si>
  <si>
    <t>Burundi</t>
  </si>
  <si>
    <t>Djibouti</t>
  </si>
  <si>
    <t>Rwanda</t>
  </si>
  <si>
    <t>16/04-21/04/20</t>
  </si>
  <si>
    <t>22/04/20</t>
  </si>
  <si>
    <t>09/04-27/04/20</t>
  </si>
  <si>
    <t>23/04-29/04/20</t>
  </si>
  <si>
    <t>Aruba</t>
  </si>
  <si>
    <t>30/04-04/05/20</t>
  </si>
  <si>
    <t>05/05/20</t>
  </si>
  <si>
    <t>Panama</t>
  </si>
  <si>
    <t>Guatemala</t>
  </si>
  <si>
    <t xml:space="preserve">Lebanon </t>
  </si>
  <si>
    <t>Libya</t>
  </si>
  <si>
    <t>Unwanted/Undeliverable Returns (Charge by volumetric weight)</t>
  </si>
  <si>
    <t>India</t>
  </si>
  <si>
    <t>22/04-06/05/20</t>
  </si>
  <si>
    <t>07/05-10/05/20</t>
  </si>
  <si>
    <t>06/05-07/05/20</t>
  </si>
  <si>
    <t>08/05-10/05/20</t>
  </si>
  <si>
    <t>11/05/20</t>
  </si>
  <si>
    <t>07/05-12/05/20</t>
  </si>
  <si>
    <t>12/05/20</t>
  </si>
  <si>
    <t>11/05-12/05/20</t>
  </si>
  <si>
    <t>28/04-05/05/20</t>
  </si>
  <si>
    <t>06/05/20</t>
  </si>
  <si>
    <t>13/05/20</t>
  </si>
  <si>
    <t>14/05/20</t>
  </si>
  <si>
    <t>13/05-17/05/20</t>
  </si>
  <si>
    <t>Afghanistan</t>
  </si>
  <si>
    <t>Antigua and Barbuda</t>
  </si>
  <si>
    <t>Armenia</t>
  </si>
  <si>
    <t>Cape Verde</t>
  </si>
  <si>
    <t>Central African Republic</t>
  </si>
  <si>
    <t>Comoros</t>
  </si>
  <si>
    <t>Ethiopia</t>
  </si>
  <si>
    <t>French Guyana</t>
  </si>
  <si>
    <t>Gambia</t>
  </si>
  <si>
    <t>Guinea Bissau</t>
  </si>
  <si>
    <t>Guyana</t>
  </si>
  <si>
    <t>Honduras</t>
  </si>
  <si>
    <t>Kiribati</t>
  </si>
  <si>
    <t>Laos</t>
  </si>
  <si>
    <t>Lesotho</t>
  </si>
  <si>
    <t>Liberia</t>
  </si>
  <si>
    <t>Madagascar</t>
  </si>
  <si>
    <t>Mongolia</t>
  </si>
  <si>
    <t>Mozambique</t>
  </si>
  <si>
    <t>Myanmar</t>
  </si>
  <si>
    <t>Namibia</t>
  </si>
  <si>
    <t>Nicaragua</t>
  </si>
  <si>
    <t>North Korea</t>
  </si>
  <si>
    <t>Reunion island</t>
  </si>
  <si>
    <t>St Martin</t>
  </si>
  <si>
    <t>Sao Tome and Principe</t>
  </si>
  <si>
    <t>Sierra Leone</t>
  </si>
  <si>
    <t>Solomon Islands</t>
  </si>
  <si>
    <t>Sri Lanka</t>
  </si>
  <si>
    <t>Suriname</t>
  </si>
  <si>
    <t>Syria</t>
  </si>
  <si>
    <t>Tajikistan</t>
  </si>
  <si>
    <t>Tonga</t>
  </si>
  <si>
    <t>Turks and Caicos islands</t>
  </si>
  <si>
    <t>Tuvalu</t>
  </si>
  <si>
    <t>per Item</t>
  </si>
  <si>
    <t>15/05-20/05/20</t>
  </si>
  <si>
    <t>21/05/20</t>
  </si>
  <si>
    <t>22/05-25/05/20</t>
  </si>
  <si>
    <t>18/05-23/05/20</t>
  </si>
  <si>
    <t>26/05-27/05/20</t>
  </si>
  <si>
    <t>Bangladesh</t>
  </si>
  <si>
    <t>Ecuador</t>
  </si>
  <si>
    <t>Pakistan</t>
  </si>
  <si>
    <t>25/05-31/05/20</t>
  </si>
  <si>
    <t>13/05-31/05/20</t>
  </si>
  <si>
    <t>28/05-31/05/20</t>
  </si>
  <si>
    <t>01/06-02/06/20</t>
  </si>
  <si>
    <t>03/06/20</t>
  </si>
  <si>
    <t>04/05-31/05/20</t>
  </si>
  <si>
    <t>01/06-04/06/20</t>
  </si>
  <si>
    <t>04/06/20</t>
  </si>
  <si>
    <t>Chad</t>
  </si>
  <si>
    <t>05/06-08/06/20</t>
  </si>
  <si>
    <t>09/06-12/06/20</t>
  </si>
  <si>
    <t>05/06-07/06/20</t>
  </si>
  <si>
    <t>08/06/2020</t>
  </si>
  <si>
    <t>13/06-17/06/20</t>
  </si>
  <si>
    <t>18/06/20</t>
  </si>
  <si>
    <t>09/06-21/06/20</t>
  </si>
  <si>
    <t>19/06-25/06/20</t>
  </si>
  <si>
    <t>Mauritius</t>
  </si>
  <si>
    <t>22/06-25/06/20</t>
  </si>
  <si>
    <t>26/06-30/06/20</t>
  </si>
  <si>
    <t>09/06-30/06/20</t>
  </si>
  <si>
    <t>Nepal</t>
  </si>
  <si>
    <t>01/07-02/07/20</t>
  </si>
  <si>
    <t>26/06-07/07/20</t>
  </si>
  <si>
    <t>09/06-07/07/20</t>
  </si>
  <si>
    <t>03/07-05/07/20</t>
  </si>
  <si>
    <t>06/07-07/07/20</t>
  </si>
  <si>
    <t>01/07-07/07/20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</si>
</sst>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23" x14ac:knownFonts="1">
    <font>
      <sz val="11"/>
      <color theme="1"/>
      <name val="Pluto Sans Regular"/>
      <family val="2"/>
    </font>
    <font>
      <sz val="12"/>
      <color theme="1"/>
      <name val="Pluto Sans Light"/>
      <family val="3"/>
    </font>
    <font>
      <sz val="16"/>
      <color rgb="FF222222"/>
      <name val="Pluto Sans Cond Regular"/>
      <family val="3"/>
    </font>
    <font>
      <sz val="36"/>
      <color theme="1"/>
      <name val="Pluto Sans Regular"/>
      <family val="3"/>
    </font>
    <font>
      <sz val="11"/>
      <color theme="1"/>
      <name val="Pluto Sans Regular"/>
      <family val="3"/>
    </font>
    <font>
      <b/>
      <sz val="16"/>
      <name val="Pluto Sans Regular"/>
      <family val="3"/>
    </font>
    <font>
      <sz val="13.5"/>
      <color rgb="FF424143"/>
      <name val="Pluto Sans Regular"/>
      <family val="3"/>
    </font>
    <font>
      <b/>
      <sz val="16"/>
      <color rgb="FFFFFFFF"/>
      <name val="Pluto Sans Regular"/>
      <family val="3"/>
    </font>
    <font>
      <sz val="14"/>
      <color rgb="FF222222"/>
      <name val="Pluto Sans Regular"/>
      <family val="3"/>
    </font>
    <font>
      <sz val="14"/>
      <color theme="1"/>
      <name val="Pluto Sans Light"/>
      <family val="3"/>
    </font>
    <font>
      <sz val="14"/>
      <color theme="1"/>
      <name val="Pluto Sans Regular"/>
      <family val="2"/>
    </font>
    <font>
      <sz val="12"/>
      <color rgb="FF222222"/>
      <name val="Pluto Sans Regular"/>
      <family val="3"/>
    </font>
    <font>
      <b/>
      <sz val="18"/>
      <color theme="1"/>
      <name val="Pluto Sans Regular"/>
      <family val="3"/>
    </font>
    <font>
      <sz val="20"/>
      <color theme="1"/>
      <name val="Pluto Sans Regular"/>
      <family val="3"/>
    </font>
    <font>
      <b/>
      <sz val="12"/>
      <color rgb="FFFFFFFF"/>
      <name val="Pluto Sans Regular"/>
      <family val="3"/>
    </font>
    <font>
      <b/>
      <sz val="12"/>
      <color rgb="FFFFFFFF"/>
      <name val="Pluto Sans Regular"/>
      <family val="2"/>
    </font>
    <font>
      <sz val="12"/>
      <color theme="1"/>
      <name val="Pluto Sans Regular"/>
      <family val="2"/>
    </font>
    <font>
      <b/>
      <sz val="16"/>
      <color rgb="FFFFFFFF"/>
      <name val="Pluto Sans Regular"/>
      <family val="2"/>
    </font>
    <font>
      <sz val="16"/>
      <color rgb="FF222222"/>
      <name val="Pluto Sans Regular"/>
      <family val="3"/>
    </font>
    <font>
      <sz val="16"/>
      <color theme="1"/>
      <name val="Pluto Sans Regular"/>
      <family val="2"/>
    </font>
    <font>
      <b/>
      <sz val="15"/>
      <color rgb="FFFFFFFF"/>
      <name val="Pluto Sans Regular"/>
      <family val="3"/>
    </font>
    <font>
      <sz val="16"/>
      <color rgb="FF222222"/>
      <name val="Pluto Sans Regular"/>
      <family val="2"/>
    </font>
    <font>
      <sz val="16"/>
      <color theme="1"/>
      <name val="Pluto Sans Light"/>
      <family val="3"/>
    </font>
  </fonts>
  <fills count="8">
    <fill>
      <patternFill patternType="none"/>
    </fill>
    <fill>
      <patternFill patternType="gray125"/>
    </fill>
    <fill>
      <patternFill patternType="solid">
        <fgColor rgb="FFFFFFFF"/>
        <bgColor indexed="64"/>
      </patternFill>
    </fill>
    <fill>
      <patternFill patternType="solid">
        <fgColor rgb="FFDC0032"/>
        <bgColor indexed="64"/>
      </patternFill>
    </fill>
    <fill>
      <patternFill patternType="solid">
        <fgColor rgb="FFF9F9F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76">
    <border>
      <left/>
      <right/>
      <top/>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medium">
        <color theme="0" tint="-0.24994659260841701"/>
      </top>
      <bottom/>
      <diagonal/>
    </border>
    <border>
      <left/>
      <right style="thin">
        <color theme="0" tint="-0.34998626667073579"/>
      </right>
      <top style="medium">
        <color theme="0" tint="-0.24994659260841701"/>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0" tint="-0.24994659260841701"/>
      </bottom>
      <diagonal/>
    </border>
    <border>
      <left/>
      <right/>
      <top/>
      <bottom style="thin">
        <color theme="0" tint="-0.24994659260841701"/>
      </bottom>
      <diagonal/>
    </border>
    <border>
      <left/>
      <right/>
      <top style="thin">
        <color theme="0" tint="-0.34998626667073579"/>
      </top>
      <bottom style="thin">
        <color theme="0" tint="-0.14996795556505021"/>
      </bottom>
      <diagonal/>
    </border>
    <border>
      <left/>
      <right style="thin">
        <color theme="0" tint="-0.34998626667073579"/>
      </right>
      <top style="thin">
        <color theme="0" tint="-0.34998626667073579"/>
      </top>
      <bottom style="thin">
        <color theme="0" tint="-0.14996795556505021"/>
      </bottom>
      <diagonal/>
    </border>
    <border>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bottom style="medium">
        <color theme="0" tint="-0.24994659260841701"/>
      </bottom>
      <diagonal/>
    </border>
    <border>
      <left/>
      <right style="thin">
        <color auto="1"/>
      </right>
      <top/>
      <bottom style="medium">
        <color theme="0" tint="-0.24994659260841701"/>
      </bottom>
      <diagonal/>
    </border>
    <border>
      <left style="thin">
        <color auto="1"/>
      </left>
      <right/>
      <top style="medium">
        <color theme="0" tint="-0.24994659260841701"/>
      </top>
      <bottom/>
      <diagonal/>
    </border>
    <border>
      <left/>
      <right style="thin">
        <color auto="1"/>
      </right>
      <top style="medium">
        <color theme="0" tint="-0.24994659260841701"/>
      </top>
      <bottom/>
      <diagonal/>
    </border>
    <border>
      <left style="thin">
        <color auto="1"/>
      </left>
      <right/>
      <top style="thin">
        <color theme="0" tint="-0.34998626667073579"/>
      </top>
      <bottom style="thin">
        <color theme="0" tint="-0.14996795556505021"/>
      </bottom>
      <diagonal/>
    </border>
    <border>
      <left/>
      <right style="thin">
        <color auto="1"/>
      </right>
      <top style="thin">
        <color theme="0" tint="-0.34998626667073579"/>
      </top>
      <bottom style="thin">
        <color theme="0" tint="-0.14996795556505021"/>
      </bottom>
      <diagonal/>
    </border>
    <border>
      <left style="thin">
        <color auto="1"/>
      </left>
      <right/>
      <top style="thin">
        <color theme="0" tint="-0.14996795556505021"/>
      </top>
      <bottom style="thin">
        <color theme="0" tint="-0.34998626667073579"/>
      </bottom>
      <diagonal/>
    </border>
    <border>
      <left/>
      <right style="thin">
        <color auto="1"/>
      </right>
      <top style="thin">
        <color theme="0" tint="-0.14996795556505021"/>
      </top>
      <bottom style="thin">
        <color theme="0" tint="-0.34998626667073579"/>
      </bottom>
      <diagonal/>
    </border>
    <border>
      <left style="thin">
        <color auto="1"/>
      </left>
      <right/>
      <top/>
      <bottom/>
      <diagonal/>
    </border>
    <border>
      <left/>
      <right style="thin">
        <color auto="1"/>
      </right>
      <top/>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top style="thin">
        <color theme="0" tint="-0.14996795556505021"/>
      </top>
      <bottom style="thin">
        <color auto="1"/>
      </bottom>
      <diagonal/>
    </border>
    <border>
      <left/>
      <right style="thin">
        <color theme="0" tint="-0.34998626667073579"/>
      </right>
      <top style="thin">
        <color theme="0" tint="-0.14996795556505021"/>
      </top>
      <bottom style="thin">
        <color auto="1"/>
      </bottom>
      <diagonal/>
    </border>
    <border>
      <left/>
      <right/>
      <top style="thin">
        <color theme="0" tint="-0.14996795556505021"/>
      </top>
      <bottom style="thin">
        <color auto="1"/>
      </bottom>
      <diagonal/>
    </border>
    <border>
      <left/>
      <right style="thin">
        <color auto="1"/>
      </right>
      <top style="thin">
        <color theme="0" tint="-0.14996795556505021"/>
      </top>
      <bottom style="thin">
        <color auto="1"/>
      </bottom>
      <diagonal/>
    </border>
    <border>
      <left style="thin">
        <color auto="1"/>
      </left>
      <right/>
      <top style="thin">
        <color theme="0" tint="-0.34998626667073579"/>
      </top>
      <bottom/>
      <diagonal/>
    </border>
    <border>
      <left style="thin">
        <color auto="1"/>
      </left>
      <right/>
      <top/>
      <bottom style="thin">
        <color theme="0" tint="-0.34998626667073579"/>
      </bottom>
      <diagonal/>
    </border>
    <border>
      <left style="thin">
        <color auto="1"/>
      </left>
      <right/>
      <top style="thin">
        <color indexed="64"/>
      </top>
      <bottom/>
      <diagonal/>
    </border>
    <border>
      <left style="thin">
        <color auto="1"/>
      </left>
      <right/>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indexed="64"/>
      </top>
      <bottom/>
      <diagonal/>
    </border>
    <border>
      <left/>
      <right/>
      <top style="thin">
        <color theme="0" tint="-0.24994659260841701"/>
      </top>
      <bottom style="thin">
        <color auto="1"/>
      </bottom>
      <diagonal/>
    </border>
    <border>
      <left style="thin">
        <color auto="1"/>
      </left>
      <right/>
      <top style="thin">
        <color indexed="64"/>
      </top>
      <bottom style="thin">
        <color theme="0" tint="-0.24994659260841701"/>
      </bottom>
      <diagonal/>
    </border>
    <border>
      <left/>
      <right style="thin">
        <color auto="1"/>
      </right>
      <top style="thin">
        <color indexed="64"/>
      </top>
      <bottom style="thin">
        <color theme="0" tint="-0.24994659260841701"/>
      </bottom>
      <diagonal/>
    </border>
    <border>
      <left style="thin">
        <color theme="0" tint="-0.34998626667073579"/>
      </left>
      <right/>
      <top style="thin">
        <color theme="0" tint="-0.34998626667073579"/>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style="thin">
        <color auto="1"/>
      </left>
      <right/>
      <top style="thin">
        <color theme="0" tint="-0.34998626667073579"/>
      </top>
      <bottom style="thin">
        <color auto="1"/>
      </bottom>
      <diagonal/>
    </border>
    <border>
      <left/>
      <right style="thin">
        <color auto="1"/>
      </right>
      <top style="thin">
        <color theme="0" tint="-0.34998626667073579"/>
      </top>
      <bottom style="thin">
        <color auto="1"/>
      </bottom>
      <diagonal/>
    </border>
    <border>
      <left style="thin">
        <color auto="1"/>
      </left>
      <right/>
      <top style="thin">
        <color theme="0" tint="-0.34998626667073579"/>
      </top>
      <bottom style="thin">
        <color theme="0" tint="-0.24994659260841701"/>
      </bottom>
      <diagonal/>
    </border>
    <border>
      <left/>
      <right style="thin">
        <color auto="1"/>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auto="1"/>
      </bottom>
      <diagonal/>
    </border>
    <border>
      <left/>
      <right style="thin">
        <color auto="1"/>
      </right>
      <top style="thin">
        <color theme="0" tint="-0.34998626667073579"/>
      </top>
      <bottom/>
      <diagonal/>
    </border>
    <border>
      <left/>
      <right style="thin">
        <color auto="1"/>
      </right>
      <top/>
      <bottom style="thin">
        <color theme="0" tint="-0.34998626667073579"/>
      </bottom>
      <diagonal/>
    </border>
    <border>
      <left/>
      <right style="thin">
        <color auto="1"/>
      </right>
      <top/>
      <bottom style="thin">
        <color theme="0" tint="-0.24994659260841701"/>
      </bottom>
      <diagonal/>
    </border>
    <border>
      <left/>
      <right style="thin">
        <color auto="1"/>
      </right>
      <top style="thin">
        <color auto="1"/>
      </top>
      <bottom/>
      <diagonal/>
    </border>
    <border>
      <left style="thin">
        <color auto="1"/>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34998626667073579"/>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right style="thin">
        <color auto="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24994659260841701"/>
      </left>
      <right/>
      <top/>
      <bottom/>
      <diagonal/>
    </border>
    <border>
      <left/>
      <right style="thin">
        <color theme="0" tint="-0.34998626667073579"/>
      </right>
      <top/>
      <bottom style="thin">
        <color indexed="64"/>
      </bottom>
      <diagonal/>
    </border>
    <border>
      <left style="thin">
        <color theme="0" tint="-0.24994659260841701"/>
      </left>
      <right/>
      <top/>
      <bottom style="thin">
        <color auto="1"/>
      </bottom>
      <diagonal/>
    </border>
  </borders>
  <cellStyleXfs count="1">
    <xf numFmtId="0" fontId="0" fillId="0" borderId="0"/>
  </cellStyleXfs>
  <cellXfs count="289">
    <xf numFmtId="0" fontId="0" fillId="0" borderId="0" xfId="0"/>
    <xf numFmtId="0" fontId="0" fillId="0" borderId="0" xfId="0" applyProtection="1">
      <protection hidden="1"/>
    </xf>
    <xf numFmtId="0" fontId="4" fillId="0" borderId="0" xfId="0" applyFont="1" applyProtection="1">
      <protection hidden="1"/>
    </xf>
    <xf numFmtId="0" fontId="0" fillId="0" borderId="0" xfId="0" applyFill="1" applyBorder="1" applyProtection="1">
      <protection hidden="1"/>
    </xf>
    <xf numFmtId="0" fontId="6" fillId="0" borderId="0" xfId="0" applyFont="1" applyAlignment="1" applyProtection="1">
      <alignment vertical="center" wrapText="1"/>
      <protection hidden="1"/>
    </xf>
    <xf numFmtId="0" fontId="6" fillId="0" borderId="10" xfId="0" applyFont="1" applyBorder="1" applyAlignment="1" applyProtection="1">
      <alignment vertical="center" wrapText="1"/>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xf numFmtId="8" fontId="11" fillId="5" borderId="12" xfId="0" applyNumberFormat="1" applyFont="1" applyFill="1" applyBorder="1" applyAlignment="1" applyProtection="1">
      <alignment horizontal="center" vertical="center" wrapText="1"/>
      <protection hidden="1"/>
    </xf>
    <xf numFmtId="0" fontId="1" fillId="0" borderId="0" xfId="0" applyFont="1" applyFill="1" applyBorder="1" applyProtection="1">
      <protection hidden="1"/>
    </xf>
    <xf numFmtId="0" fontId="1" fillId="0" borderId="0" xfId="0" applyFont="1" applyProtection="1">
      <protection hidden="1"/>
    </xf>
    <xf numFmtId="8" fontId="11" fillId="5" borderId="2" xfId="0" applyNumberFormat="1" applyFont="1" applyFill="1" applyBorder="1" applyAlignment="1" applyProtection="1">
      <alignment horizontal="center" vertical="center" wrapText="1"/>
      <protection hidden="1"/>
    </xf>
    <xf numFmtId="8" fontId="11" fillId="5" borderId="3" xfId="0" applyNumberFormat="1" applyFont="1" applyFill="1" applyBorder="1" applyAlignment="1" applyProtection="1">
      <alignment horizontal="center" vertical="center" wrapText="1"/>
      <protection hidden="1"/>
    </xf>
    <xf numFmtId="0" fontId="9" fillId="0" borderId="0" xfId="0" applyFont="1" applyAlignment="1" applyProtection="1">
      <alignment vertical="center"/>
      <protection hidden="1"/>
    </xf>
    <xf numFmtId="8" fontId="11" fillId="5" borderId="13" xfId="0" applyNumberFormat="1" applyFont="1" applyFill="1" applyBorder="1" applyAlignment="1" applyProtection="1">
      <alignment horizontal="center" vertical="center" wrapText="1"/>
      <protection hidden="1"/>
    </xf>
    <xf numFmtId="8" fontId="11" fillId="5" borderId="8" xfId="0" applyNumberFormat="1" applyFont="1" applyFill="1" applyBorder="1" applyAlignment="1" applyProtection="1">
      <alignment horizontal="center" vertical="center" wrapText="1"/>
      <protection hidden="1"/>
    </xf>
    <xf numFmtId="8" fontId="11" fillId="5" borderId="9" xfId="0" applyNumberFormat="1"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8" fontId="2" fillId="0" borderId="0" xfId="0" applyNumberFormat="1" applyFont="1" applyFill="1" applyBorder="1" applyAlignment="1" applyProtection="1">
      <alignment horizontal="center" vertical="center" wrapText="1"/>
      <protection hidden="1"/>
    </xf>
    <xf numFmtId="0" fontId="16" fillId="0" borderId="0" xfId="0" applyFont="1" applyProtection="1">
      <protection hidden="1"/>
    </xf>
    <xf numFmtId="0" fontId="9" fillId="0" borderId="0" xfId="0" applyFont="1" applyProtection="1">
      <protection hidden="1"/>
    </xf>
    <xf numFmtId="0" fontId="10" fillId="0" borderId="0" xfId="0" applyFont="1" applyProtection="1">
      <protection hidden="1"/>
    </xf>
    <xf numFmtId="0" fontId="14" fillId="3" borderId="23" xfId="0" applyFont="1" applyFill="1" applyBorder="1" applyAlignment="1" applyProtection="1">
      <alignment horizontal="center" vertical="center" wrapText="1"/>
      <protection hidden="1"/>
    </xf>
    <xf numFmtId="0" fontId="14" fillId="3" borderId="24" xfId="0" applyFont="1" applyFill="1" applyBorder="1" applyAlignment="1" applyProtection="1">
      <alignment horizontal="center" vertical="center" wrapText="1"/>
      <protection hidden="1"/>
    </xf>
    <xf numFmtId="8" fontId="11" fillId="5" borderId="29" xfId="0" applyNumberFormat="1" applyFont="1" applyFill="1" applyBorder="1" applyAlignment="1" applyProtection="1">
      <alignment horizontal="center" vertical="center" wrapText="1"/>
      <protection hidden="1"/>
    </xf>
    <xf numFmtId="8" fontId="11" fillId="5" borderId="30"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31" xfId="0" applyNumberFormat="1" applyFont="1" applyFill="1" applyBorder="1" applyAlignment="1" applyProtection="1">
      <alignment horizontal="center" vertical="center" wrapText="1"/>
      <protection hidden="1"/>
    </xf>
    <xf numFmtId="8" fontId="11" fillId="5" borderId="32"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0" fontId="11" fillId="6" borderId="26" xfId="0" applyFont="1" applyFill="1" applyBorder="1" applyAlignment="1" applyProtection="1">
      <alignment horizontal="center" vertical="center" wrapText="1"/>
      <protection hidden="1"/>
    </xf>
    <xf numFmtId="0" fontId="11" fillId="6" borderId="28" xfId="0" applyFont="1" applyFill="1" applyBorder="1" applyAlignment="1" applyProtection="1">
      <alignment horizontal="center" vertical="center" wrapText="1"/>
      <protection hidden="1"/>
    </xf>
    <xf numFmtId="0" fontId="8" fillId="5" borderId="29" xfId="0" applyFont="1" applyFill="1" applyBorder="1" applyAlignment="1" applyProtection="1">
      <alignment vertical="center" wrapText="1"/>
      <protection hidden="1"/>
    </xf>
    <xf numFmtId="0" fontId="11" fillId="6" borderId="30" xfId="0" applyFont="1" applyFill="1" applyBorder="1" applyAlignment="1" applyProtection="1">
      <alignment horizontal="center" vertical="center" wrapText="1"/>
      <protection hidden="1"/>
    </xf>
    <xf numFmtId="0" fontId="8" fillId="5" borderId="31" xfId="0" applyFont="1" applyFill="1" applyBorder="1" applyAlignment="1" applyProtection="1">
      <alignment vertical="center" wrapText="1"/>
      <protection hidden="1"/>
    </xf>
    <xf numFmtId="0" fontId="11" fillId="6" borderId="32" xfId="0"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2"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8" xfId="0" applyNumberFormat="1" applyFont="1" applyFill="1" applyBorder="1" applyAlignment="1">
      <alignment horizontal="center" vertical="center" wrapText="1"/>
    </xf>
    <xf numFmtId="8" fontId="11" fillId="5" borderId="9" xfId="0" applyNumberFormat="1" applyFont="1" applyFill="1" applyBorder="1" applyAlignment="1">
      <alignment horizontal="center" vertical="center" wrapText="1"/>
    </xf>
    <xf numFmtId="8" fontId="11" fillId="5" borderId="25" xfId="0" applyNumberFormat="1" applyFont="1" applyFill="1" applyBorder="1" applyAlignment="1">
      <alignment horizontal="center" vertical="center" wrapText="1"/>
    </xf>
    <xf numFmtId="8" fontId="11" fillId="5" borderId="27" xfId="0" applyNumberFormat="1" applyFont="1" applyFill="1" applyBorder="1" applyAlignment="1">
      <alignment horizontal="center" vertical="center" wrapText="1"/>
    </xf>
    <xf numFmtId="8" fontId="11" fillId="5" borderId="29"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31" xfId="0" applyNumberFormat="1" applyFont="1" applyFill="1" applyBorder="1" applyAlignment="1">
      <alignment horizontal="center" vertical="center" wrapText="1"/>
    </xf>
    <xf numFmtId="8" fontId="11" fillId="5" borderId="32" xfId="0" applyNumberFormat="1" applyFont="1" applyFill="1" applyBorder="1" applyAlignment="1">
      <alignment horizontal="center" vertical="center" wrapText="1"/>
    </xf>
    <xf numFmtId="8" fontId="11" fillId="5" borderId="33" xfId="0" applyNumberFormat="1" applyFont="1" applyFill="1" applyBorder="1" applyAlignment="1">
      <alignment horizontal="center" vertical="center" wrapText="1"/>
    </xf>
    <xf numFmtId="8" fontId="11" fillId="5" borderId="13"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0" fontId="8" fillId="4" borderId="41" xfId="0" applyFont="1" applyFill="1" applyBorder="1" applyAlignment="1" applyProtection="1">
      <alignment vertical="center" wrapText="1"/>
      <protection hidden="1"/>
    </xf>
    <xf numFmtId="0" fontId="8" fillId="4" borderId="18" xfId="0" applyFont="1" applyFill="1" applyBorder="1" applyAlignment="1" applyProtection="1">
      <alignment vertical="center" wrapText="1"/>
      <protection hidden="1"/>
    </xf>
    <xf numFmtId="0" fontId="8" fillId="4" borderId="43" xfId="0" applyFont="1" applyFill="1" applyBorder="1" applyAlignment="1" applyProtection="1">
      <alignment vertical="center" wrapText="1"/>
      <protection hidden="1"/>
    </xf>
    <xf numFmtId="0" fontId="8" fillId="4" borderId="46"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8" fontId="11" fillId="5" borderId="25"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1" fillId="6" borderId="54" xfId="0" applyFont="1" applyFill="1" applyBorder="1" applyAlignment="1" applyProtection="1">
      <alignment horizontal="center" vertical="center" wrapText="1"/>
      <protection hidden="1"/>
    </xf>
    <xf numFmtId="8" fontId="11" fillId="5" borderId="53" xfId="0" applyNumberFormat="1" applyFont="1" applyFill="1" applyBorder="1" applyAlignment="1" applyProtection="1">
      <alignment horizontal="center" vertical="center" wrapText="1"/>
      <protection hidden="1"/>
    </xf>
    <xf numFmtId="0" fontId="11" fillId="6" borderId="42" xfId="0" applyFont="1" applyFill="1" applyBorder="1" applyAlignment="1" applyProtection="1">
      <alignment horizontal="center" vertical="center" wrapText="1"/>
      <protection hidden="1"/>
    </xf>
    <xf numFmtId="8" fontId="11" fillId="5" borderId="41" xfId="0" applyNumberFormat="1" applyFont="1" applyFill="1" applyBorder="1" applyAlignment="1" applyProtection="1">
      <alignment horizontal="center" vertical="center" wrapText="1"/>
      <protection hidden="1"/>
    </xf>
    <xf numFmtId="0" fontId="11" fillId="6" borderId="44" xfId="0" applyFont="1" applyFill="1" applyBorder="1" applyAlignment="1" applyProtection="1">
      <alignment horizontal="center" vertical="center" wrapText="1"/>
      <protection hidden="1"/>
    </xf>
    <xf numFmtId="8" fontId="11" fillId="5" borderId="43" xfId="0" applyNumberFormat="1" applyFont="1" applyFill="1" applyBorder="1" applyAlignment="1" applyProtection="1">
      <alignment horizontal="center" vertical="center" wrapText="1"/>
      <protection hidden="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55" xfId="0" applyNumberFormat="1" applyFont="1" applyFill="1" applyBorder="1" applyAlignment="1" applyProtection="1">
      <alignment horizontal="center" vertical="center" wrapText="1"/>
      <protection hidden="1"/>
    </xf>
    <xf numFmtId="8" fontId="11" fillId="5" borderId="54" xfId="0" applyNumberFormat="1" applyFont="1" applyFill="1" applyBorder="1" applyAlignment="1" applyProtection="1">
      <alignment horizontal="center" vertical="center" wrapText="1"/>
      <protection hidden="1"/>
    </xf>
    <xf numFmtId="8" fontId="11" fillId="5" borderId="53" xfId="0" applyNumberFormat="1" applyFont="1" applyFill="1" applyBorder="1" applyAlignment="1" applyProtection="1">
      <alignment horizontal="center" vertical="center" wrapText="1"/>
      <protection hidden="1"/>
    </xf>
    <xf numFmtId="8" fontId="11" fillId="5" borderId="63" xfId="0" applyNumberFormat="1" applyFont="1" applyFill="1" applyBorder="1" applyAlignment="1" applyProtection="1">
      <alignment horizontal="center" vertical="center" wrapText="1"/>
      <protection hidden="1"/>
    </xf>
    <xf numFmtId="8" fontId="11" fillId="5" borderId="64" xfId="0" applyNumberFormat="1" applyFont="1" applyFill="1" applyBorder="1" applyAlignment="1" applyProtection="1">
      <alignment horizontal="center" vertical="center" wrapText="1"/>
      <protection hidden="1"/>
    </xf>
    <xf numFmtId="8" fontId="11" fillId="5" borderId="6" xfId="0" applyNumberFormat="1" applyFont="1" applyFill="1" applyBorder="1" applyAlignment="1">
      <alignment horizontal="center" vertical="center" wrapText="1"/>
    </xf>
    <xf numFmtId="0" fontId="8" fillId="5" borderId="53" xfId="0" applyFont="1" applyFill="1" applyBorder="1" applyAlignment="1" applyProtection="1">
      <alignment vertical="center" wrapText="1"/>
      <protection hidden="1"/>
    </xf>
    <xf numFmtId="8" fontId="11" fillId="5" borderId="65" xfId="0" applyNumberFormat="1" applyFont="1" applyFill="1" applyBorder="1" applyAlignment="1" applyProtection="1">
      <alignment horizontal="center" vertical="center" wrapText="1"/>
      <protection hidden="1"/>
    </xf>
    <xf numFmtId="8" fontId="11" fillId="5" borderId="55" xfId="0" applyNumberFormat="1" applyFont="1" applyFill="1" applyBorder="1" applyAlignment="1">
      <alignment horizontal="center" vertical="center" wrapText="1"/>
    </xf>
    <xf numFmtId="8" fontId="11" fillId="5" borderId="54" xfId="0" applyNumberFormat="1" applyFont="1" applyFill="1" applyBorder="1" applyAlignment="1">
      <alignment horizontal="center" vertical="center" wrapText="1"/>
    </xf>
    <xf numFmtId="8" fontId="11" fillId="5" borderId="53"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53"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0" fontId="19" fillId="0" borderId="0" xfId="0" applyFont="1" applyProtection="1">
      <protection hidden="1"/>
    </xf>
    <xf numFmtId="0" fontId="22" fillId="0" borderId="0" xfId="0" applyFont="1" applyProtection="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 fillId="0" borderId="0" xfId="0" applyNumberFormat="1" applyFont="1" applyProtection="1">
      <protection hidden="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0" fontId="0" fillId="0" borderId="0" xfId="0" applyFill="1" applyProtection="1">
      <protection hidden="1"/>
    </xf>
    <xf numFmtId="0" fontId="1" fillId="0" borderId="0" xfId="0" applyFont="1" applyFill="1" applyProtection="1">
      <protection hidden="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9" fillId="0" borderId="70" xfId="0" applyNumberFormat="1" applyFont="1" applyBorder="1" applyAlignment="1">
      <alignment horizontal="center" vertical="center"/>
    </xf>
    <xf numFmtId="8" fontId="19" fillId="0" borderId="11" xfId="0" applyNumberFormat="1" applyFont="1" applyBorder="1" applyAlignment="1">
      <alignment horizontal="center" vertical="center"/>
    </xf>
    <xf numFmtId="8" fontId="21" fillId="5" borderId="11" xfId="0" applyNumberFormat="1" applyFont="1" applyFill="1" applyBorder="1" applyAlignment="1">
      <alignment horizontal="center" vertical="center" wrapText="1"/>
    </xf>
    <xf numFmtId="8" fontId="21" fillId="5" borderId="61" xfId="0" applyNumberFormat="1" applyFont="1" applyFill="1" applyBorder="1" applyAlignment="1">
      <alignment horizontal="center" vertical="center" wrapText="1"/>
    </xf>
    <xf numFmtId="8" fontId="19" fillId="0" borderId="69" xfId="0" applyNumberFormat="1" applyFont="1" applyBorder="1" applyAlignment="1">
      <alignment horizontal="center" vertical="center"/>
    </xf>
    <xf numFmtId="8" fontId="19" fillId="0" borderId="67" xfId="0" applyNumberFormat="1" applyFont="1" applyBorder="1" applyAlignment="1">
      <alignment horizontal="center" vertical="center"/>
    </xf>
    <xf numFmtId="8" fontId="21" fillId="5" borderId="67" xfId="0" applyNumberFormat="1" applyFont="1" applyFill="1" applyBorder="1" applyAlignment="1">
      <alignment horizontal="center" vertical="center" wrapText="1"/>
    </xf>
    <xf numFmtId="8" fontId="21" fillId="5" borderId="68" xfId="0" applyNumberFormat="1" applyFont="1" applyFill="1" applyBorder="1" applyAlignment="1">
      <alignment horizontal="center" vertical="center" wrapText="1"/>
    </xf>
    <xf numFmtId="8" fontId="19" fillId="0" borderId="40" xfId="0" applyNumberFormat="1" applyFont="1" applyBorder="1" applyAlignment="1">
      <alignment horizontal="center" vertical="center"/>
    </xf>
    <xf numFmtId="8" fontId="19" fillId="0" borderId="66" xfId="0" applyNumberFormat="1" applyFont="1" applyBorder="1" applyAlignment="1">
      <alignment horizontal="center" vertical="center"/>
    </xf>
    <xf numFmtId="8" fontId="19" fillId="0" borderId="41" xfId="0" applyNumberFormat="1" applyFont="1" applyBorder="1" applyAlignment="1">
      <alignment horizontal="center" vertical="center"/>
    </xf>
    <xf numFmtId="8" fontId="19" fillId="0" borderId="18" xfId="0" applyNumberFormat="1" applyFont="1" applyBorder="1" applyAlignment="1">
      <alignment horizontal="center" vertical="center"/>
    </xf>
    <xf numFmtId="8" fontId="18" fillId="5" borderId="18" xfId="0" applyNumberFormat="1" applyFont="1" applyFill="1" applyBorder="1" applyAlignment="1">
      <alignment horizontal="center" vertical="center" wrapText="1"/>
    </xf>
    <xf numFmtId="8" fontId="18" fillId="5" borderId="42" xfId="0" applyNumberFormat="1" applyFont="1" applyFill="1" applyBorder="1" applyAlignment="1">
      <alignment horizontal="center" vertical="center" wrapText="1"/>
    </xf>
    <xf numFmtId="8" fontId="18" fillId="5" borderId="67" xfId="0" applyNumberFormat="1" applyFont="1" applyFill="1" applyBorder="1" applyAlignment="1">
      <alignment horizontal="center" vertical="center" wrapText="1"/>
    </xf>
    <xf numFmtId="8" fontId="18" fillId="5" borderId="68" xfId="0" applyNumberFormat="1" applyFont="1" applyFill="1" applyBorder="1" applyAlignment="1">
      <alignment horizontal="center" vertical="center" wrapText="1"/>
    </xf>
    <xf numFmtId="8" fontId="18" fillId="5" borderId="11" xfId="0" applyNumberFormat="1" applyFont="1" applyFill="1" applyBorder="1" applyAlignment="1">
      <alignment horizontal="center" vertical="center" wrapText="1"/>
    </xf>
    <xf numFmtId="8" fontId="18" fillId="5" borderId="61" xfId="0" applyNumberFormat="1" applyFont="1" applyFill="1" applyBorder="1" applyAlignment="1">
      <alignment horizontal="center" vertical="center" wrapText="1"/>
    </xf>
    <xf numFmtId="16" fontId="13" fillId="7" borderId="29" xfId="0" quotePrefix="1" applyNumberFormat="1" applyFont="1" applyFill="1" applyBorder="1" applyAlignment="1" applyProtection="1">
      <alignment horizontal="center" vertical="center"/>
      <protection hidden="1"/>
    </xf>
    <xf numFmtId="0" fontId="13" fillId="7" borderId="0" xfId="0" applyFont="1" applyFill="1" applyBorder="1" applyAlignment="1" applyProtection="1">
      <alignment horizontal="center" vertical="center"/>
      <protection hidden="1"/>
    </xf>
    <xf numFmtId="0" fontId="13" fillId="7" borderId="1" xfId="0" applyFont="1" applyFill="1" applyBorder="1" applyAlignment="1" applyProtection="1">
      <alignment horizontal="center" vertical="center"/>
      <protection hidden="1"/>
    </xf>
    <xf numFmtId="0" fontId="13" fillId="7" borderId="20" xfId="0" applyFont="1" applyFill="1" applyBorder="1" applyAlignment="1" applyProtection="1">
      <alignment horizontal="center" vertical="center"/>
      <protection hidden="1"/>
    </xf>
    <xf numFmtId="0" fontId="17" fillId="3" borderId="47" xfId="0" applyFont="1" applyFill="1" applyBorder="1" applyAlignment="1" applyProtection="1">
      <alignment horizontal="center" vertical="center" wrapText="1"/>
      <protection hidden="1"/>
    </xf>
    <xf numFmtId="0" fontId="17" fillId="3" borderId="17" xfId="0" applyFont="1" applyFill="1" applyBorder="1" applyAlignment="1" applyProtection="1">
      <alignment horizontal="center" vertical="center" wrapText="1"/>
      <protection hidden="1"/>
    </xf>
    <xf numFmtId="0" fontId="17" fillId="3" borderId="16" xfId="0" applyFont="1" applyFill="1" applyBorder="1" applyAlignment="1" applyProtection="1">
      <alignment horizontal="center" vertical="center" wrapText="1"/>
      <protection hidden="1"/>
    </xf>
    <xf numFmtId="0" fontId="17" fillId="3" borderId="48" xfId="0" applyFont="1" applyFill="1" applyBorder="1" applyAlignment="1" applyProtection="1">
      <alignment horizontal="center" vertical="center" wrapText="1"/>
      <protection hidden="1"/>
    </xf>
    <xf numFmtId="8" fontId="8" fillId="0" borderId="41" xfId="0" applyNumberFormat="1" applyFont="1" applyFill="1" applyBorder="1" applyAlignment="1" applyProtection="1">
      <alignment horizontal="center" vertical="center" wrapText="1"/>
      <protection hidden="1"/>
    </xf>
    <xf numFmtId="8" fontId="8" fillId="0" borderId="18" xfId="0" applyNumberFormat="1" applyFont="1" applyFill="1" applyBorder="1" applyAlignment="1" applyProtection="1">
      <alignment horizontal="center" vertical="center" wrapText="1"/>
      <protection hidden="1"/>
    </xf>
    <xf numFmtId="8" fontId="8" fillId="0" borderId="42" xfId="0" applyNumberFormat="1" applyFont="1" applyFill="1" applyBorder="1" applyAlignment="1" applyProtection="1">
      <alignment horizontal="center" vertical="center" wrapText="1"/>
      <protection hidden="1"/>
    </xf>
    <xf numFmtId="8" fontId="8" fillId="0" borderId="43" xfId="0" applyNumberFormat="1" applyFont="1" applyFill="1" applyBorder="1" applyAlignment="1" applyProtection="1">
      <alignment horizontal="center" vertical="center" wrapText="1"/>
      <protection hidden="1"/>
    </xf>
    <xf numFmtId="8" fontId="8" fillId="0" borderId="46" xfId="0" applyNumberFormat="1" applyFont="1" applyFill="1" applyBorder="1" applyAlignment="1" applyProtection="1">
      <alignment horizontal="center" vertical="center" wrapText="1"/>
      <protection hidden="1"/>
    </xf>
    <xf numFmtId="8" fontId="8" fillId="0" borderId="44" xfId="0" applyNumberFormat="1" applyFont="1" applyFill="1" applyBorder="1" applyAlignment="1" applyProtection="1">
      <alignment horizontal="center" vertical="center" wrapText="1"/>
      <protection hidden="1"/>
    </xf>
    <xf numFmtId="0" fontId="15" fillId="3" borderId="47" xfId="0" applyFont="1" applyFill="1" applyBorder="1" applyAlignment="1" applyProtection="1">
      <alignment horizontal="center" vertical="center" wrapText="1"/>
      <protection hidden="1"/>
    </xf>
    <xf numFmtId="0" fontId="15" fillId="3" borderId="17" xfId="0" applyFont="1" applyFill="1" applyBorder="1" applyAlignment="1" applyProtection="1">
      <alignment horizontal="center" vertical="center" wrapText="1"/>
      <protection hidden="1"/>
    </xf>
    <xf numFmtId="0" fontId="15" fillId="3" borderId="16" xfId="0" applyFont="1" applyFill="1" applyBorder="1" applyAlignment="1" applyProtection="1">
      <alignment horizontal="center" vertical="center" wrapText="1"/>
      <protection hidden="1"/>
    </xf>
    <xf numFmtId="0" fontId="15" fillId="3" borderId="48" xfId="0" applyFont="1" applyFill="1" applyBorder="1" applyAlignment="1" applyProtection="1">
      <alignment horizontal="center" vertical="center" wrapText="1"/>
      <protection hidden="1"/>
    </xf>
    <xf numFmtId="8" fontId="11" fillId="5" borderId="37" xfId="0" applyNumberFormat="1" applyFont="1" applyFill="1" applyBorder="1" applyAlignment="1">
      <alignment horizontal="center" vertical="center" wrapText="1"/>
    </xf>
    <xf numFmtId="8" fontId="11" fillId="5" borderId="38" xfId="0" applyNumberFormat="1" applyFont="1" applyFill="1" applyBorder="1" applyAlignment="1">
      <alignment horizontal="center" vertical="center" wrapText="1"/>
    </xf>
    <xf numFmtId="8" fontId="11" fillId="5" borderId="71" xfId="0" applyNumberFormat="1" applyFont="1" applyFill="1" applyBorder="1" applyAlignment="1">
      <alignment horizontal="center" vertical="center" wrapText="1"/>
    </xf>
    <xf numFmtId="8" fontId="11" fillId="5" borderId="72" xfId="0" applyNumberFormat="1" applyFont="1" applyFill="1" applyBorder="1" applyAlignment="1">
      <alignment horizontal="center" vertical="center" wrapText="1"/>
    </xf>
    <xf numFmtId="8" fontId="11" fillId="5" borderId="7"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59" xfId="0" applyNumberFormat="1" applyFont="1" applyFill="1" applyBorder="1" applyAlignment="1">
      <alignment horizontal="center" vertical="center" wrapText="1"/>
    </xf>
    <xf numFmtId="8" fontId="11" fillId="5" borderId="60" xfId="0" applyNumberFormat="1" applyFont="1" applyFill="1" applyBorder="1" applyAlignment="1">
      <alignment horizontal="center" vertical="center" wrapText="1"/>
    </xf>
    <xf numFmtId="8" fontId="11" fillId="5" borderId="12" xfId="0" applyNumberFormat="1" applyFont="1" applyFill="1" applyBorder="1" applyAlignment="1">
      <alignment horizontal="center" vertical="center" wrapText="1"/>
    </xf>
    <xf numFmtId="8" fontId="11" fillId="5" borderId="14"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28" xfId="0" applyNumberFormat="1" applyFont="1" applyFill="1" applyBorder="1" applyAlignment="1">
      <alignment horizontal="center" vertical="center" wrapText="1"/>
    </xf>
    <xf numFmtId="14" fontId="13" fillId="7" borderId="19" xfId="0" quotePrefix="1" applyNumberFormat="1" applyFont="1" applyFill="1" applyBorder="1" applyAlignment="1" applyProtection="1">
      <alignment horizontal="center" vertical="center"/>
      <protection hidden="1"/>
    </xf>
    <xf numFmtId="14" fontId="12" fillId="5" borderId="21" xfId="0" applyNumberFormat="1" applyFont="1" applyFill="1" applyBorder="1" applyAlignment="1" applyProtection="1">
      <alignment horizontal="center" vertical="center"/>
      <protection hidden="1"/>
    </xf>
    <xf numFmtId="14" fontId="12" fillId="5" borderId="10" xfId="0" applyNumberFormat="1" applyFont="1" applyFill="1" applyBorder="1" applyAlignment="1" applyProtection="1">
      <alignment horizontal="center" vertical="center"/>
      <protection hidden="1"/>
    </xf>
    <xf numFmtId="14" fontId="12" fillId="5" borderId="22" xfId="0" applyNumberFormat="1" applyFont="1" applyFill="1" applyBorder="1" applyAlignment="1" applyProtection="1">
      <alignment horizontal="center" vertical="center"/>
      <protection hidden="1"/>
    </xf>
    <xf numFmtId="8" fontId="11" fillId="5" borderId="13" xfId="0" applyNumberFormat="1" applyFont="1" applyFill="1" applyBorder="1" applyAlignment="1">
      <alignment horizontal="center" vertical="center" wrapText="1"/>
    </xf>
    <xf numFmtId="8" fontId="11" fillId="5" borderId="15" xfId="0" applyNumberFormat="1" applyFont="1" applyFill="1" applyBorder="1" applyAlignment="1">
      <alignment horizontal="center" vertical="center" wrapText="1"/>
    </xf>
    <xf numFmtId="0" fontId="13" fillId="7" borderId="30" xfId="0" applyFont="1" applyFill="1" applyBorder="1" applyAlignment="1" applyProtection="1">
      <alignment horizontal="center" vertical="center"/>
      <protection hidden="1"/>
    </xf>
    <xf numFmtId="0" fontId="20" fillId="3" borderId="45"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20" xfId="0" applyFont="1" applyFill="1" applyBorder="1" applyAlignment="1">
      <alignment horizontal="center" vertical="center" wrapText="1"/>
    </xf>
    <xf numFmtId="8" fontId="19" fillId="0" borderId="73" xfId="0" applyNumberFormat="1" applyFont="1" applyBorder="1" applyAlignment="1">
      <alignment horizontal="center" vertical="center"/>
    </xf>
    <xf numFmtId="8" fontId="19" fillId="0" borderId="0" xfId="0" applyNumberFormat="1" applyFont="1" applyBorder="1" applyAlignment="1">
      <alignment horizontal="center" vertical="center"/>
    </xf>
    <xf numFmtId="8" fontId="21" fillId="5" borderId="0" xfId="0" applyNumberFormat="1" applyFont="1" applyFill="1" applyBorder="1" applyAlignment="1">
      <alignment horizontal="center" vertical="center" wrapText="1"/>
    </xf>
    <xf numFmtId="8" fontId="21" fillId="5" borderId="30" xfId="0" applyNumberFormat="1" applyFont="1" applyFill="1" applyBorder="1" applyAlignment="1">
      <alignment horizontal="center" vertical="center" wrapText="1"/>
    </xf>
    <xf numFmtId="8" fontId="18" fillId="5" borderId="0" xfId="0" applyNumberFormat="1" applyFont="1" applyFill="1" applyBorder="1" applyAlignment="1">
      <alignment horizontal="center" vertical="center" wrapText="1"/>
    </xf>
    <xf numFmtId="8" fontId="18" fillId="5" borderId="30" xfId="0" applyNumberFormat="1" applyFont="1" applyFill="1" applyBorder="1" applyAlignment="1">
      <alignment horizontal="center" vertical="center" wrapText="1"/>
    </xf>
    <xf numFmtId="0" fontId="19" fillId="0" borderId="41" xfId="0" applyNumberFormat="1" applyFont="1" applyBorder="1" applyAlignment="1">
      <alignment horizontal="center" vertical="center"/>
    </xf>
    <xf numFmtId="0" fontId="19" fillId="0" borderId="18" xfId="0" applyNumberFormat="1" applyFont="1" applyBorder="1" applyAlignment="1">
      <alignment horizontal="center" vertical="center"/>
    </xf>
    <xf numFmtId="0" fontId="18" fillId="5" borderId="18" xfId="0" applyNumberFormat="1" applyFont="1" applyFill="1" applyBorder="1" applyAlignment="1">
      <alignment horizontal="center" vertical="center" wrapText="1"/>
    </xf>
    <xf numFmtId="0" fontId="18" fillId="5" borderId="42" xfId="0" applyNumberFormat="1" applyFont="1" applyFill="1" applyBorder="1" applyAlignment="1">
      <alignment horizontal="center" vertical="center" wrapText="1"/>
    </xf>
    <xf numFmtId="8" fontId="11" fillId="5" borderId="19" xfId="0" applyNumberFormat="1" applyFont="1" applyFill="1" applyBorder="1" applyAlignment="1">
      <alignment horizontal="center" vertical="center" wrapText="1"/>
    </xf>
    <xf numFmtId="8" fontId="11" fillId="5" borderId="74" xfId="0" applyNumberFormat="1" applyFont="1" applyFill="1" applyBorder="1" applyAlignment="1">
      <alignment horizontal="center" vertical="center" wrapText="1"/>
    </xf>
    <xf numFmtId="8" fontId="11" fillId="5" borderId="35" xfId="0" applyNumberFormat="1" applyFont="1" applyFill="1" applyBorder="1" applyAlignment="1">
      <alignment horizontal="center" vertical="center" wrapText="1"/>
    </xf>
    <xf numFmtId="8" fontId="11" fillId="5" borderId="36" xfId="0" applyNumberFormat="1" applyFont="1" applyFill="1" applyBorder="1" applyAlignment="1">
      <alignment horizontal="center" vertical="center" wrapText="1"/>
    </xf>
    <xf numFmtId="0" fontId="18" fillId="5" borderId="37" xfId="0" applyFont="1" applyFill="1" applyBorder="1" applyAlignment="1">
      <alignment horizontal="left" vertical="center" wrapText="1"/>
    </xf>
    <xf numFmtId="0" fontId="18" fillId="5" borderId="59" xfId="0" applyFont="1" applyFill="1" applyBorder="1" applyAlignment="1">
      <alignment horizontal="left" vertical="center" wrapText="1"/>
    </xf>
    <xf numFmtId="0" fontId="18" fillId="5" borderId="38" xfId="0" applyFont="1" applyFill="1" applyBorder="1" applyAlignment="1">
      <alignment horizontal="left" vertical="center" wrapText="1"/>
    </xf>
    <xf numFmtId="0" fontId="18" fillId="5" borderId="60" xfId="0" applyFont="1" applyFill="1" applyBorder="1" applyAlignment="1">
      <alignment horizontal="left" vertical="center" wrapText="1"/>
    </xf>
    <xf numFmtId="0" fontId="18" fillId="5" borderId="40" xfId="0" applyFont="1" applyFill="1" applyBorder="1" applyAlignment="1">
      <alignment horizontal="left" vertical="center" wrapText="1"/>
    </xf>
    <xf numFmtId="0" fontId="18" fillId="5" borderId="61"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14" fontId="13" fillId="7" borderId="19" xfId="0" applyNumberFormat="1" applyFont="1" applyFill="1" applyBorder="1" applyAlignment="1" applyProtection="1">
      <alignment horizontal="center" vertical="center"/>
      <protection hidden="1"/>
    </xf>
    <xf numFmtId="8" fontId="18" fillId="0" borderId="41" xfId="0" applyNumberFormat="1" applyFont="1" applyFill="1" applyBorder="1" applyAlignment="1" applyProtection="1">
      <alignment horizontal="center" vertical="center" wrapText="1"/>
      <protection hidden="1"/>
    </xf>
    <xf numFmtId="8" fontId="18" fillId="0" borderId="18" xfId="0" applyNumberFormat="1" applyFont="1" applyFill="1" applyBorder="1" applyAlignment="1" applyProtection="1">
      <alignment horizontal="center" vertical="center" wrapText="1"/>
      <protection hidden="1"/>
    </xf>
    <xf numFmtId="8" fontId="18" fillId="0" borderId="42" xfId="0" applyNumberFormat="1" applyFont="1" applyFill="1" applyBorder="1" applyAlignment="1" applyProtection="1">
      <alignment horizontal="center" vertical="center" wrapText="1"/>
      <protection hidden="1"/>
    </xf>
    <xf numFmtId="8" fontId="11" fillId="5" borderId="34" xfId="0" applyNumberFormat="1" applyFont="1" applyFill="1" applyBorder="1" applyAlignment="1">
      <alignment horizontal="center" vertical="center" wrapText="1"/>
    </xf>
    <xf numFmtId="8" fontId="11" fillId="5" borderId="54" xfId="0" applyNumberFormat="1" applyFont="1" applyFill="1" applyBorder="1" applyAlignment="1" applyProtection="1">
      <alignment horizontal="center" vertical="center" wrapText="1"/>
      <protection hidden="1"/>
    </xf>
    <xf numFmtId="8" fontId="11" fillId="5" borderId="44"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8" xfId="0" applyNumberFormat="1" applyFont="1" applyFill="1" applyBorder="1" applyAlignment="1" applyProtection="1">
      <alignment horizontal="center" vertical="center" wrapText="1"/>
      <protection hidden="1"/>
    </xf>
    <xf numFmtId="8" fontId="11" fillId="5" borderId="42"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pplyProtection="1">
      <alignment horizontal="center" vertical="center" wrapText="1"/>
      <protection hidden="1"/>
    </xf>
    <xf numFmtId="8" fontId="11" fillId="5" borderId="15" xfId="0" applyNumberFormat="1" applyFont="1" applyFill="1" applyBorder="1" applyAlignment="1" applyProtection="1">
      <alignment horizontal="center" vertical="center" wrapText="1"/>
      <protection hidden="1"/>
    </xf>
    <xf numFmtId="8" fontId="11" fillId="5" borderId="12" xfId="0" applyNumberFormat="1" applyFont="1" applyFill="1" applyBorder="1" applyAlignment="1" applyProtection="1">
      <alignment horizontal="center" vertical="center" wrapText="1"/>
      <protection hidden="1"/>
    </xf>
    <xf numFmtId="8" fontId="11" fillId="5" borderId="14" xfId="0" applyNumberFormat="1" applyFont="1" applyFill="1" applyBorder="1" applyAlignment="1" applyProtection="1">
      <alignment horizontal="center" vertical="center" wrapText="1"/>
      <protection hidden="1"/>
    </xf>
    <xf numFmtId="8" fontId="11" fillId="5" borderId="55" xfId="0" applyNumberFormat="1" applyFont="1" applyFill="1" applyBorder="1" applyAlignment="1" applyProtection="1">
      <alignment horizontal="center" vertical="center" wrapText="1"/>
      <protection hidden="1"/>
    </xf>
    <xf numFmtId="8" fontId="11" fillId="5" borderId="57" xfId="0" applyNumberFormat="1" applyFont="1" applyFill="1" applyBorder="1" applyAlignment="1" applyProtection="1">
      <alignment horizontal="center" vertical="center" wrapText="1"/>
      <protection hidden="1"/>
    </xf>
    <xf numFmtId="8" fontId="11" fillId="5" borderId="56" xfId="0" applyNumberFormat="1" applyFont="1" applyFill="1" applyBorder="1" applyAlignment="1" applyProtection="1">
      <alignment horizontal="center" vertical="center" wrapText="1"/>
      <protection hidden="1"/>
    </xf>
    <xf numFmtId="8" fontId="11" fillId="5" borderId="18" xfId="0" applyNumberFormat="1"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3" fillId="0" borderId="1" xfId="0" applyFont="1" applyBorder="1" applyAlignment="1" applyProtection="1">
      <alignment horizontal="center" vertical="center"/>
      <protection hidden="1"/>
    </xf>
    <xf numFmtId="8" fontId="11" fillId="5" borderId="25"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53" xfId="0" applyNumberFormat="1" applyFont="1" applyFill="1" applyBorder="1" applyAlignment="1" applyProtection="1">
      <alignment horizontal="center" vertical="center" wrapText="1"/>
      <protection hidden="1"/>
    </xf>
    <xf numFmtId="8" fontId="11" fillId="5" borderId="41" xfId="0" applyNumberFormat="1" applyFont="1" applyFill="1" applyBorder="1" applyAlignment="1" applyProtection="1">
      <alignment horizontal="center" vertical="center" wrapText="1"/>
      <protection hidden="1"/>
    </xf>
    <xf numFmtId="0" fontId="17" fillId="3" borderId="39" xfId="0" applyFont="1" applyFill="1" applyBorder="1" applyAlignment="1" applyProtection="1">
      <alignment horizontal="left" vertical="center" wrapText="1"/>
      <protection hidden="1"/>
    </xf>
    <xf numFmtId="0" fontId="17" fillId="3" borderId="45" xfId="0" applyFont="1" applyFill="1" applyBorder="1" applyAlignment="1" applyProtection="1">
      <alignment horizontal="left" vertical="center" wrapText="1"/>
      <protection hidden="1"/>
    </xf>
    <xf numFmtId="8" fontId="11" fillId="5" borderId="49" xfId="0" applyNumberFormat="1"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0" fontId="8" fillId="4" borderId="41" xfId="0" applyFont="1" applyFill="1" applyBorder="1" applyAlignment="1" applyProtection="1">
      <alignment horizontal="left" vertical="center" wrapText="1"/>
      <protection hidden="1"/>
    </xf>
    <xf numFmtId="0" fontId="8" fillId="4" borderId="18" xfId="0" applyFont="1" applyFill="1" applyBorder="1" applyAlignment="1" applyProtection="1">
      <alignment horizontal="left" vertical="center" wrapText="1"/>
      <protection hidden="1"/>
    </xf>
    <xf numFmtId="0" fontId="8" fillId="4" borderId="40" xfId="0" applyFont="1" applyFill="1" applyBorder="1" applyAlignment="1" applyProtection="1">
      <alignment horizontal="left" vertical="center" wrapText="1"/>
      <protection hidden="1"/>
    </xf>
    <xf numFmtId="0" fontId="8" fillId="4" borderId="11" xfId="0" applyFont="1" applyFill="1" applyBorder="1" applyAlignment="1" applyProtection="1">
      <alignment horizontal="left" vertical="center" wrapText="1"/>
      <protection hidden="1"/>
    </xf>
    <xf numFmtId="8" fontId="11" fillId="5" borderId="43" xfId="0" applyNumberFormat="1" applyFont="1" applyFill="1" applyBorder="1" applyAlignment="1" applyProtection="1">
      <alignment horizontal="center" vertical="center" wrapText="1"/>
      <protection hidden="1"/>
    </xf>
    <xf numFmtId="8" fontId="11" fillId="5" borderId="58" xfId="0" applyNumberFormat="1" applyFont="1" applyFill="1" applyBorder="1" applyAlignment="1" applyProtection="1">
      <alignment horizontal="center" vertical="center" wrapText="1"/>
      <protection hidden="1"/>
    </xf>
    <xf numFmtId="8" fontId="11" fillId="5" borderId="46" xfId="0" applyNumberFormat="1" applyFont="1" applyFill="1" applyBorder="1" applyAlignment="1" applyProtection="1">
      <alignment horizontal="center" vertical="center" wrapText="1"/>
      <protection hidden="1"/>
    </xf>
    <xf numFmtId="0" fontId="13" fillId="7" borderId="19" xfId="0" applyFont="1" applyFill="1" applyBorder="1" applyAlignment="1" applyProtection="1">
      <alignment horizontal="center" vertical="center"/>
      <protection hidden="1"/>
    </xf>
    <xf numFmtId="8" fontId="11" fillId="5" borderId="7" xfId="0" applyNumberFormat="1" applyFont="1" applyFill="1" applyBorder="1" applyAlignment="1" applyProtection="1">
      <alignment horizontal="center" vertical="center" wrapText="1"/>
      <protection hidden="1"/>
    </xf>
    <xf numFmtId="8" fontId="11" fillId="5" borderId="6" xfId="0" applyNumberFormat="1" applyFont="1" applyFill="1" applyBorder="1" applyAlignment="1" applyProtection="1">
      <alignment horizontal="center" vertical="center" wrapText="1"/>
      <protection hidden="1"/>
    </xf>
    <xf numFmtId="0" fontId="8" fillId="5" borderId="37" xfId="0" applyFont="1" applyFill="1" applyBorder="1" applyAlignment="1" applyProtection="1">
      <alignment horizontal="left" vertical="center" wrapText="1"/>
      <protection hidden="1"/>
    </xf>
    <xf numFmtId="0" fontId="8" fillId="5" borderId="38" xfId="0" applyFont="1" applyFill="1" applyBorder="1" applyAlignment="1" applyProtection="1">
      <alignment horizontal="left" vertical="center" wrapText="1"/>
      <protection hidden="1"/>
    </xf>
    <xf numFmtId="0" fontId="8" fillId="5" borderId="53" xfId="0" applyFont="1" applyFill="1" applyBorder="1" applyAlignment="1" applyProtection="1">
      <alignment horizontal="left" vertical="center" wrapText="1"/>
      <protection hidden="1"/>
    </xf>
    <xf numFmtId="0" fontId="8" fillId="5" borderId="41" xfId="0" applyFont="1" applyFill="1" applyBorder="1" applyAlignment="1" applyProtection="1">
      <alignment horizontal="left" vertical="center" wrapText="1"/>
      <protection hidden="1"/>
    </xf>
    <xf numFmtId="0" fontId="7" fillId="3" borderId="23" xfId="0" applyFont="1" applyFill="1" applyBorder="1" applyAlignment="1" applyProtection="1">
      <alignment horizontal="left" vertical="center" wrapText="1"/>
      <protection hidden="1"/>
    </xf>
    <xf numFmtId="0" fontId="7" fillId="3" borderId="24" xfId="0" applyFont="1" applyFill="1" applyBorder="1" applyAlignment="1" applyProtection="1">
      <alignment horizontal="left" vertical="center" wrapText="1"/>
      <protection hidden="1"/>
    </xf>
    <xf numFmtId="8" fontId="11" fillId="5" borderId="59" xfId="0" applyNumberFormat="1" applyFont="1" applyFill="1" applyBorder="1" applyAlignment="1" applyProtection="1">
      <alignment horizontal="center" vertical="center" wrapText="1"/>
      <protection hidden="1"/>
    </xf>
    <xf numFmtId="8" fontId="11" fillId="5" borderId="60" xfId="0" applyNumberFormat="1" applyFont="1" applyFill="1" applyBorder="1" applyAlignment="1" applyProtection="1">
      <alignment horizontal="center" vertical="center" wrapText="1"/>
      <protection hidden="1"/>
    </xf>
    <xf numFmtId="0" fontId="18" fillId="5" borderId="29" xfId="0" applyFont="1" applyFill="1" applyBorder="1" applyAlignment="1">
      <alignment horizontal="left" vertical="center" wrapText="1"/>
    </xf>
    <xf numFmtId="0" fontId="18" fillId="5" borderId="30" xfId="0" applyFont="1" applyFill="1" applyBorder="1" applyAlignment="1">
      <alignment horizontal="left" vertical="center" wrapText="1"/>
    </xf>
    <xf numFmtId="8" fontId="19" fillId="0" borderId="29" xfId="0" applyNumberFormat="1" applyFont="1" applyBorder="1" applyAlignment="1">
      <alignment horizontal="center" vertical="center"/>
    </xf>
    <xf numFmtId="0" fontId="18" fillId="5" borderId="0" xfId="0" applyFont="1" applyFill="1" applyBorder="1" applyAlignment="1">
      <alignment horizontal="left" vertical="center" wrapText="1"/>
    </xf>
    <xf numFmtId="0" fontId="8" fillId="5" borderId="43" xfId="0" applyFont="1" applyFill="1" applyBorder="1" applyAlignment="1" applyProtection="1">
      <alignment horizontal="left" vertical="center" wrapText="1"/>
      <protection hidden="1"/>
    </xf>
    <xf numFmtId="8" fontId="18" fillId="0" borderId="43" xfId="0" applyNumberFormat="1" applyFont="1" applyFill="1" applyBorder="1" applyAlignment="1" applyProtection="1">
      <alignment horizontal="center" vertical="center" wrapText="1"/>
      <protection hidden="1"/>
    </xf>
    <xf numFmtId="8" fontId="18" fillId="0" borderId="46" xfId="0" applyNumberFormat="1" applyFont="1" applyFill="1" applyBorder="1" applyAlignment="1" applyProtection="1">
      <alignment horizontal="center" vertical="center" wrapText="1"/>
      <protection hidden="1"/>
    </xf>
    <xf numFmtId="8" fontId="18" fillId="0" borderId="44" xfId="0" applyNumberFormat="1" applyFont="1" applyFill="1" applyBorder="1" applyAlignment="1" applyProtection="1">
      <alignment horizontal="center" vertical="center" wrapText="1"/>
      <protection hidden="1"/>
    </xf>
    <xf numFmtId="8" fontId="8" fillId="0" borderId="29" xfId="0" applyNumberFormat="1" applyFont="1" applyFill="1" applyBorder="1" applyAlignment="1" applyProtection="1">
      <alignment horizontal="center" vertical="center" wrapText="1"/>
      <protection hidden="1"/>
    </xf>
    <xf numFmtId="8" fontId="8" fillId="0" borderId="0" xfId="0" applyNumberFormat="1" applyFont="1" applyFill="1" applyBorder="1" applyAlignment="1" applyProtection="1">
      <alignment horizontal="center" vertical="center" wrapText="1"/>
      <protection hidden="1"/>
    </xf>
    <xf numFmtId="16" fontId="13" fillId="0" borderId="29" xfId="0" quotePrefix="1"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5" fillId="0" borderId="29"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8" fillId="5" borderId="51" xfId="0" applyFont="1" applyFill="1" applyBorder="1" applyAlignment="1">
      <alignment horizontal="left" vertical="center" wrapText="1"/>
    </xf>
    <xf numFmtId="0" fontId="18" fillId="5" borderId="52" xfId="0" applyFont="1" applyFill="1" applyBorder="1" applyAlignment="1">
      <alignment horizontal="left" vertical="center" wrapText="1"/>
    </xf>
    <xf numFmtId="8" fontId="19" fillId="0" borderId="43" xfId="0" applyNumberFormat="1" applyFont="1" applyBorder="1" applyAlignment="1">
      <alignment horizontal="center" vertical="center"/>
    </xf>
    <xf numFmtId="8" fontId="19" fillId="0" borderId="46" xfId="0" applyNumberFormat="1" applyFont="1" applyBorder="1" applyAlignment="1">
      <alignment horizontal="center" vertical="center"/>
    </xf>
    <xf numFmtId="8" fontId="18" fillId="5" borderId="46" xfId="0" applyNumberFormat="1" applyFont="1" applyFill="1" applyBorder="1" applyAlignment="1">
      <alignment horizontal="center" vertical="center" wrapText="1"/>
    </xf>
    <xf numFmtId="8" fontId="18" fillId="5" borderId="44" xfId="0" applyNumberFormat="1" applyFont="1" applyFill="1" applyBorder="1" applyAlignment="1">
      <alignment horizontal="center" vertical="center" wrapText="1"/>
    </xf>
    <xf numFmtId="0" fontId="20" fillId="3" borderId="39" xfId="0" applyFont="1" applyFill="1" applyBorder="1" applyAlignment="1">
      <alignment horizontal="left" vertical="center" wrapText="1"/>
    </xf>
    <xf numFmtId="0" fontId="20" fillId="3" borderId="45"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5" fillId="0" borderId="0" xfId="0" applyFont="1" applyBorder="1" applyAlignment="1">
      <alignment horizontal="left" vertical="top" wrapText="1"/>
    </xf>
    <xf numFmtId="0" fontId="18" fillId="5" borderId="19" xfId="0" applyFont="1" applyFill="1" applyBorder="1" applyAlignment="1">
      <alignment horizontal="left" vertical="center" wrapText="1"/>
    </xf>
    <xf numFmtId="0" fontId="18" fillId="5" borderId="20" xfId="0" applyFont="1" applyFill="1" applyBorder="1" applyAlignment="1">
      <alignment horizontal="left" vertical="center" wrapText="1"/>
    </xf>
    <xf numFmtId="8" fontId="19" fillId="0" borderId="19" xfId="0" applyNumberFormat="1" applyFont="1" applyBorder="1" applyAlignment="1">
      <alignment horizontal="center" vertical="center"/>
    </xf>
    <xf numFmtId="8" fontId="19" fillId="0" borderId="1" xfId="0" applyNumberFormat="1" applyFont="1" applyBorder="1" applyAlignment="1">
      <alignment horizontal="center" vertical="center"/>
    </xf>
    <xf numFmtId="8" fontId="18" fillId="5" borderId="1" xfId="0" applyNumberFormat="1" applyFont="1" applyFill="1" applyBorder="1" applyAlignment="1">
      <alignment horizontal="center" vertical="center" wrapText="1"/>
    </xf>
    <xf numFmtId="8" fontId="18" fillId="5" borderId="20" xfId="0" applyNumberFormat="1" applyFont="1" applyFill="1" applyBorder="1" applyAlignment="1">
      <alignment horizontal="center" vertical="center" wrapText="1"/>
    </xf>
    <xf numFmtId="8" fontId="19" fillId="0" borderId="75" xfId="0" applyNumberFormat="1" applyFont="1" applyBorder="1" applyAlignment="1">
      <alignment horizontal="center" vertical="center"/>
    </xf>
    <xf numFmtId="8" fontId="21" fillId="5" borderId="1" xfId="0" applyNumberFormat="1" applyFont="1" applyFill="1" applyBorder="1" applyAlignment="1">
      <alignment horizontal="center" vertical="center" wrapText="1"/>
    </xf>
    <xf numFmtId="8" fontId="21" fillId="5" borderId="20" xfId="0" applyNumberFormat="1" applyFont="1" applyFill="1" applyBorder="1" applyAlignment="1">
      <alignment horizontal="center" vertical="center" wrapText="1"/>
    </xf>
  </cellXfs>
  <cellStyles count="1">
    <cellStyle name="Normal" xfId="0" builtinId="0"/>
  </cellStyles>
  <dxfs count="1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C0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K518"/>
  <sheetViews>
    <sheetView showGridLines="0" tabSelected="1" zoomScale="55" zoomScaleNormal="55" zoomScaleSheetLayoutView="55" workbookViewId="0">
      <pane xSplit="3" ySplit="1" topLeftCell="D2" activePane="bottomRight" state="frozen"/>
      <selection pane="topRight" activeCell="D1" sqref="D1"/>
      <selection pane="bottomLeft" activeCell="A2" sqref="A2"/>
      <selection pane="bottomRight" activeCell="S520" sqref="S520"/>
    </sheetView>
  </sheetViews>
  <sheetFormatPr defaultRowHeight="21.5" x14ac:dyDescent="0.55000000000000004"/>
  <cols>
    <col min="1" max="1" width="2.125" style="1" customWidth="1"/>
    <col min="2" max="2" width="21.9375" style="2" customWidth="1"/>
    <col min="3" max="3" width="16" style="2" customWidth="1"/>
    <col min="4" max="27" width="9.625" style="2" customWidth="1"/>
    <col min="28" max="35" width="9.625" style="1" customWidth="1"/>
    <col min="36" max="43" width="10" style="1" customWidth="1"/>
    <col min="44" max="47" width="9.875" style="1" customWidth="1"/>
    <col min="48" max="51" width="9.6875" style="105" customWidth="1"/>
    <col min="52" max="55" width="10.125" style="105" customWidth="1"/>
    <col min="56" max="59" width="10.625" style="1" customWidth="1"/>
    <col min="60" max="16384" width="9" style="1"/>
  </cols>
  <sheetData>
    <row r="1" spans="2:83" ht="48" x14ac:dyDescent="0.55000000000000004">
      <c r="B1" s="228" t="s">
        <v>9</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row>
    <row r="2" spans="2:83" ht="15" customHeight="1" x14ac:dyDescent="0.55000000000000004"/>
    <row r="3" spans="2:83" ht="22.5" customHeight="1" x14ac:dyDescent="0.55000000000000004">
      <c r="B3" s="227" t="s">
        <v>151</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3"/>
      <c r="AC3" s="3"/>
      <c r="AD3" s="3"/>
      <c r="AE3" s="3"/>
      <c r="AF3" s="3"/>
      <c r="AG3" s="3"/>
      <c r="AH3" s="3"/>
      <c r="AI3" s="3"/>
      <c r="AJ3" s="3"/>
    </row>
    <row r="4" spans="2:83" ht="10.5" customHeight="1" x14ac:dyDescent="0.55000000000000004">
      <c r="B4" s="4"/>
      <c r="C4" s="4"/>
      <c r="D4" s="4"/>
      <c r="E4" s="4"/>
      <c r="F4" s="4"/>
      <c r="G4" s="4"/>
      <c r="H4" s="4"/>
      <c r="I4" s="4"/>
      <c r="J4" s="4"/>
      <c r="K4" s="4"/>
      <c r="L4" s="4"/>
      <c r="M4" s="4"/>
      <c r="N4" s="4"/>
      <c r="O4" s="4"/>
      <c r="P4" s="4"/>
      <c r="Q4" s="4"/>
      <c r="R4" s="4"/>
      <c r="S4" s="4"/>
      <c r="T4" s="4"/>
      <c r="U4" s="4"/>
      <c r="V4" s="4"/>
      <c r="W4" s="4"/>
      <c r="AB4" s="3"/>
      <c r="AC4" s="3"/>
      <c r="AD4" s="3"/>
      <c r="AE4" s="3"/>
      <c r="AF4" s="3"/>
      <c r="AG4" s="3"/>
      <c r="AH4" s="3"/>
      <c r="AI4" s="3"/>
      <c r="AJ4" s="3"/>
    </row>
    <row r="5" spans="2:83" ht="34" customHeight="1" x14ac:dyDescent="0.4">
      <c r="B5" s="4"/>
      <c r="C5" s="4"/>
      <c r="D5" s="244" t="s">
        <v>141</v>
      </c>
      <c r="E5" s="148"/>
      <c r="F5" s="148"/>
      <c r="G5" s="149"/>
      <c r="H5" s="244" t="s">
        <v>142</v>
      </c>
      <c r="I5" s="148"/>
      <c r="J5" s="148"/>
      <c r="K5" s="149"/>
      <c r="L5" s="244" t="s">
        <v>140</v>
      </c>
      <c r="M5" s="148"/>
      <c r="N5" s="148"/>
      <c r="O5" s="149"/>
      <c r="P5" s="244" t="s">
        <v>139</v>
      </c>
      <c r="Q5" s="148"/>
      <c r="R5" s="148"/>
      <c r="S5" s="149"/>
      <c r="T5" s="244" t="s">
        <v>138</v>
      </c>
      <c r="U5" s="148"/>
      <c r="V5" s="148"/>
      <c r="W5" s="149"/>
      <c r="X5" s="209" t="s">
        <v>153</v>
      </c>
      <c r="Y5" s="148"/>
      <c r="Z5" s="148"/>
      <c r="AA5" s="149"/>
      <c r="AB5" s="209" t="s">
        <v>157</v>
      </c>
      <c r="AC5" s="148"/>
      <c r="AD5" s="148"/>
      <c r="AE5" s="149"/>
      <c r="AF5" s="209" t="s">
        <v>188</v>
      </c>
      <c r="AG5" s="148"/>
      <c r="AH5" s="148"/>
      <c r="AI5" s="149"/>
      <c r="AJ5" s="209" t="s">
        <v>207</v>
      </c>
      <c r="AK5" s="148"/>
      <c r="AL5" s="148"/>
      <c r="AM5" s="149"/>
      <c r="AN5" s="176" t="s">
        <v>208</v>
      </c>
      <c r="AO5" s="148"/>
      <c r="AP5" s="148"/>
      <c r="AQ5" s="149"/>
      <c r="AR5" s="209" t="s">
        <v>204</v>
      </c>
      <c r="AS5" s="148"/>
      <c r="AT5" s="148"/>
      <c r="AU5" s="149"/>
      <c r="AV5" s="209" t="s">
        <v>211</v>
      </c>
      <c r="AW5" s="148"/>
      <c r="AX5" s="148"/>
      <c r="AY5" s="149"/>
      <c r="AZ5" s="209" t="s">
        <v>251</v>
      </c>
      <c r="BA5" s="148"/>
      <c r="BB5" s="148"/>
      <c r="BC5" s="149"/>
      <c r="BD5" s="209">
        <v>43975</v>
      </c>
      <c r="BE5" s="148"/>
      <c r="BF5" s="148"/>
      <c r="BG5" s="149"/>
      <c r="BH5" s="209" t="s">
        <v>256</v>
      </c>
      <c r="BI5" s="148"/>
      <c r="BJ5" s="148"/>
      <c r="BK5" s="149"/>
      <c r="BL5" s="176" t="s">
        <v>262</v>
      </c>
      <c r="BM5" s="148"/>
      <c r="BN5" s="148"/>
      <c r="BO5" s="149"/>
      <c r="BP5" s="176" t="s">
        <v>265</v>
      </c>
      <c r="BQ5" s="148"/>
      <c r="BR5" s="148"/>
      <c r="BS5" s="149"/>
      <c r="BT5" s="176" t="s">
        <v>271</v>
      </c>
      <c r="BU5" s="148"/>
      <c r="BV5" s="148"/>
      <c r="BW5" s="149"/>
      <c r="BX5" s="176" t="s">
        <v>274</v>
      </c>
      <c r="BY5" s="148"/>
      <c r="BZ5" s="148"/>
      <c r="CA5" s="149"/>
      <c r="CB5" s="176" t="s">
        <v>279</v>
      </c>
      <c r="CC5" s="148"/>
      <c r="CD5" s="148"/>
      <c r="CE5" s="149"/>
    </row>
    <row r="6" spans="2:83" ht="34" customHeight="1" thickBot="1" x14ac:dyDescent="0.45">
      <c r="B6" s="5"/>
      <c r="C6" s="5"/>
      <c r="D6" s="177" t="s">
        <v>130</v>
      </c>
      <c r="E6" s="178"/>
      <c r="F6" s="178" t="s">
        <v>131</v>
      </c>
      <c r="G6" s="179"/>
      <c r="H6" s="177" t="s">
        <v>130</v>
      </c>
      <c r="I6" s="178"/>
      <c r="J6" s="178" t="s">
        <v>131</v>
      </c>
      <c r="K6" s="179"/>
      <c r="L6" s="177" t="s">
        <v>130</v>
      </c>
      <c r="M6" s="178"/>
      <c r="N6" s="178" t="s">
        <v>131</v>
      </c>
      <c r="O6" s="179"/>
      <c r="P6" s="177" t="s">
        <v>130</v>
      </c>
      <c r="Q6" s="178"/>
      <c r="R6" s="178" t="s">
        <v>131</v>
      </c>
      <c r="S6" s="179"/>
      <c r="T6" s="177" t="s">
        <v>130</v>
      </c>
      <c r="U6" s="178"/>
      <c r="V6" s="178" t="s">
        <v>131</v>
      </c>
      <c r="W6" s="179"/>
      <c r="X6" s="177" t="s">
        <v>130</v>
      </c>
      <c r="Y6" s="178"/>
      <c r="Z6" s="178" t="s">
        <v>131</v>
      </c>
      <c r="AA6" s="179"/>
      <c r="AB6" s="177" t="s">
        <v>130</v>
      </c>
      <c r="AC6" s="178"/>
      <c r="AD6" s="178" t="s">
        <v>131</v>
      </c>
      <c r="AE6" s="179"/>
      <c r="AF6" s="177" t="s">
        <v>130</v>
      </c>
      <c r="AG6" s="178"/>
      <c r="AH6" s="178" t="s">
        <v>131</v>
      </c>
      <c r="AI6" s="179"/>
      <c r="AJ6" s="177" t="s">
        <v>130</v>
      </c>
      <c r="AK6" s="178"/>
      <c r="AL6" s="178" t="s">
        <v>131</v>
      </c>
      <c r="AM6" s="179"/>
      <c r="AN6" s="177" t="s">
        <v>130</v>
      </c>
      <c r="AO6" s="178"/>
      <c r="AP6" s="178" t="s">
        <v>131</v>
      </c>
      <c r="AQ6" s="179"/>
      <c r="AR6" s="177" t="s">
        <v>130</v>
      </c>
      <c r="AS6" s="178"/>
      <c r="AT6" s="178" t="s">
        <v>131</v>
      </c>
      <c r="AU6" s="179"/>
      <c r="AV6" s="177" t="s">
        <v>130</v>
      </c>
      <c r="AW6" s="178"/>
      <c r="AX6" s="178" t="s">
        <v>131</v>
      </c>
      <c r="AY6" s="179"/>
      <c r="AZ6" s="177" t="s">
        <v>130</v>
      </c>
      <c r="BA6" s="178"/>
      <c r="BB6" s="178" t="s">
        <v>131</v>
      </c>
      <c r="BC6" s="179"/>
      <c r="BD6" s="177" t="s">
        <v>130</v>
      </c>
      <c r="BE6" s="178"/>
      <c r="BF6" s="178" t="s">
        <v>131</v>
      </c>
      <c r="BG6" s="179"/>
      <c r="BH6" s="177" t="s">
        <v>130</v>
      </c>
      <c r="BI6" s="178"/>
      <c r="BJ6" s="178" t="s">
        <v>131</v>
      </c>
      <c r="BK6" s="179"/>
      <c r="BL6" s="177" t="s">
        <v>130</v>
      </c>
      <c r="BM6" s="178"/>
      <c r="BN6" s="178" t="s">
        <v>131</v>
      </c>
      <c r="BO6" s="179"/>
      <c r="BP6" s="177" t="s">
        <v>130</v>
      </c>
      <c r="BQ6" s="178"/>
      <c r="BR6" s="178" t="s">
        <v>131</v>
      </c>
      <c r="BS6" s="179"/>
      <c r="BT6" s="177" t="s">
        <v>130</v>
      </c>
      <c r="BU6" s="178"/>
      <c r="BV6" s="178" t="s">
        <v>131</v>
      </c>
      <c r="BW6" s="179"/>
      <c r="BX6" s="177" t="s">
        <v>130</v>
      </c>
      <c r="BY6" s="178"/>
      <c r="BZ6" s="178" t="s">
        <v>131</v>
      </c>
      <c r="CA6" s="179"/>
      <c r="CB6" s="177" t="s">
        <v>130</v>
      </c>
      <c r="CC6" s="178"/>
      <c r="CD6" s="178" t="s">
        <v>131</v>
      </c>
      <c r="CE6" s="179"/>
    </row>
    <row r="7" spans="2:83" ht="47" customHeight="1" x14ac:dyDescent="0.4">
      <c r="B7" s="251" t="s">
        <v>0</v>
      </c>
      <c r="C7" s="252"/>
      <c r="D7" s="22" t="s">
        <v>132</v>
      </c>
      <c r="E7" s="7" t="s">
        <v>133</v>
      </c>
      <c r="F7" s="6" t="s">
        <v>132</v>
      </c>
      <c r="G7" s="23" t="s">
        <v>133</v>
      </c>
      <c r="H7" s="22" t="s">
        <v>132</v>
      </c>
      <c r="I7" s="7" t="s">
        <v>133</v>
      </c>
      <c r="J7" s="6" t="s">
        <v>132</v>
      </c>
      <c r="K7" s="23" t="s">
        <v>133</v>
      </c>
      <c r="L7" s="22" t="s">
        <v>132</v>
      </c>
      <c r="M7" s="7" t="s">
        <v>133</v>
      </c>
      <c r="N7" s="6" t="s">
        <v>132</v>
      </c>
      <c r="O7" s="23" t="s">
        <v>133</v>
      </c>
      <c r="P7" s="22" t="s">
        <v>132</v>
      </c>
      <c r="Q7" s="7" t="s">
        <v>133</v>
      </c>
      <c r="R7" s="6" t="s">
        <v>132</v>
      </c>
      <c r="S7" s="23" t="s">
        <v>133</v>
      </c>
      <c r="T7" s="22" t="s">
        <v>132</v>
      </c>
      <c r="U7" s="7" t="s">
        <v>133</v>
      </c>
      <c r="V7" s="6" t="s">
        <v>132</v>
      </c>
      <c r="W7" s="23" t="s">
        <v>133</v>
      </c>
      <c r="X7" s="22" t="s">
        <v>132</v>
      </c>
      <c r="Y7" s="7" t="s">
        <v>133</v>
      </c>
      <c r="Z7" s="6" t="s">
        <v>132</v>
      </c>
      <c r="AA7" s="23" t="s">
        <v>133</v>
      </c>
      <c r="AB7" s="22" t="s">
        <v>132</v>
      </c>
      <c r="AC7" s="7" t="s">
        <v>133</v>
      </c>
      <c r="AD7" s="6" t="s">
        <v>132</v>
      </c>
      <c r="AE7" s="23" t="s">
        <v>133</v>
      </c>
      <c r="AF7" s="22" t="s">
        <v>132</v>
      </c>
      <c r="AG7" s="7" t="s">
        <v>133</v>
      </c>
      <c r="AH7" s="6" t="s">
        <v>132</v>
      </c>
      <c r="AI7" s="23" t="s">
        <v>133</v>
      </c>
      <c r="AJ7" s="22" t="s">
        <v>132</v>
      </c>
      <c r="AK7" s="7" t="s">
        <v>133</v>
      </c>
      <c r="AL7" s="6" t="s">
        <v>132</v>
      </c>
      <c r="AM7" s="23" t="s">
        <v>133</v>
      </c>
      <c r="AN7" s="22" t="s">
        <v>132</v>
      </c>
      <c r="AO7" s="7" t="s">
        <v>133</v>
      </c>
      <c r="AP7" s="6" t="s">
        <v>132</v>
      </c>
      <c r="AQ7" s="23" t="s">
        <v>133</v>
      </c>
      <c r="AR7" s="22" t="s">
        <v>132</v>
      </c>
      <c r="AS7" s="7" t="s">
        <v>133</v>
      </c>
      <c r="AT7" s="6" t="s">
        <v>132</v>
      </c>
      <c r="AU7" s="23" t="s">
        <v>133</v>
      </c>
      <c r="AV7" s="22" t="s">
        <v>132</v>
      </c>
      <c r="AW7" s="7" t="s">
        <v>133</v>
      </c>
      <c r="AX7" s="6" t="s">
        <v>132</v>
      </c>
      <c r="AY7" s="23" t="s">
        <v>133</v>
      </c>
      <c r="AZ7" s="22" t="s">
        <v>132</v>
      </c>
      <c r="BA7" s="7" t="s">
        <v>133</v>
      </c>
      <c r="BB7" s="6" t="s">
        <v>132</v>
      </c>
      <c r="BC7" s="23" t="s">
        <v>133</v>
      </c>
      <c r="BD7" s="22" t="s">
        <v>132</v>
      </c>
      <c r="BE7" s="7" t="s">
        <v>133</v>
      </c>
      <c r="BF7" s="6" t="s">
        <v>132</v>
      </c>
      <c r="BG7" s="23" t="s">
        <v>133</v>
      </c>
      <c r="BH7" s="22" t="s">
        <v>132</v>
      </c>
      <c r="BI7" s="7" t="s">
        <v>133</v>
      </c>
      <c r="BJ7" s="6" t="s">
        <v>132</v>
      </c>
      <c r="BK7" s="23" t="s">
        <v>133</v>
      </c>
      <c r="BL7" s="22" t="s">
        <v>132</v>
      </c>
      <c r="BM7" s="7" t="s">
        <v>133</v>
      </c>
      <c r="BN7" s="6" t="s">
        <v>132</v>
      </c>
      <c r="BO7" s="23" t="s">
        <v>133</v>
      </c>
      <c r="BP7" s="22" t="s">
        <v>132</v>
      </c>
      <c r="BQ7" s="7" t="s">
        <v>133</v>
      </c>
      <c r="BR7" s="6" t="s">
        <v>132</v>
      </c>
      <c r="BS7" s="23" t="s">
        <v>133</v>
      </c>
      <c r="BT7" s="22" t="s">
        <v>132</v>
      </c>
      <c r="BU7" s="7" t="s">
        <v>133</v>
      </c>
      <c r="BV7" s="6" t="s">
        <v>132</v>
      </c>
      <c r="BW7" s="23" t="s">
        <v>133</v>
      </c>
      <c r="BX7" s="22" t="s">
        <v>132</v>
      </c>
      <c r="BY7" s="7" t="s">
        <v>133</v>
      </c>
      <c r="BZ7" s="6" t="s">
        <v>132</v>
      </c>
      <c r="CA7" s="23" t="s">
        <v>133</v>
      </c>
      <c r="CB7" s="22" t="s">
        <v>132</v>
      </c>
      <c r="CC7" s="7" t="s">
        <v>133</v>
      </c>
      <c r="CD7" s="6" t="s">
        <v>132</v>
      </c>
      <c r="CE7" s="23" t="s">
        <v>133</v>
      </c>
    </row>
    <row r="8" spans="2:83" s="10" customFormat="1" ht="18" customHeight="1" x14ac:dyDescent="0.45">
      <c r="B8" s="247" t="s">
        <v>50</v>
      </c>
      <c r="C8" s="31" t="s">
        <v>48</v>
      </c>
      <c r="D8" s="229" t="s">
        <v>8</v>
      </c>
      <c r="E8" s="219" t="s">
        <v>8</v>
      </c>
      <c r="F8" s="221" t="s">
        <v>8</v>
      </c>
      <c r="G8" s="216" t="s">
        <v>8</v>
      </c>
      <c r="H8" s="229" t="s">
        <v>8</v>
      </c>
      <c r="I8" s="219" t="s">
        <v>8</v>
      </c>
      <c r="J8" s="221" t="s">
        <v>8</v>
      </c>
      <c r="K8" s="216" t="s">
        <v>8</v>
      </c>
      <c r="L8" s="229" t="s">
        <v>8</v>
      </c>
      <c r="M8" s="219" t="s">
        <v>8</v>
      </c>
      <c r="N8" s="221" t="s">
        <v>8</v>
      </c>
      <c r="O8" s="216" t="s">
        <v>8</v>
      </c>
      <c r="P8" s="229" t="s">
        <v>8</v>
      </c>
      <c r="Q8" s="219" t="s">
        <v>8</v>
      </c>
      <c r="R8" s="221" t="s">
        <v>8</v>
      </c>
      <c r="S8" s="216" t="s">
        <v>8</v>
      </c>
      <c r="T8" s="229" t="s">
        <v>8</v>
      </c>
      <c r="U8" s="219" t="s">
        <v>8</v>
      </c>
      <c r="V8" s="221" t="s">
        <v>8</v>
      </c>
      <c r="W8" s="216" t="s">
        <v>8</v>
      </c>
      <c r="X8" s="26">
        <v>2.25</v>
      </c>
      <c r="Y8" s="219" t="s">
        <v>135</v>
      </c>
      <c r="Z8" s="221" t="s">
        <v>8</v>
      </c>
      <c r="AA8" s="216" t="s">
        <v>8</v>
      </c>
      <c r="AB8" s="37">
        <v>2.5</v>
      </c>
      <c r="AC8" s="219" t="s">
        <v>135</v>
      </c>
      <c r="AD8" s="221" t="s">
        <v>8</v>
      </c>
      <c r="AE8" s="216" t="s">
        <v>8</v>
      </c>
      <c r="AF8" s="54">
        <v>2.5</v>
      </c>
      <c r="AG8" s="219" t="s">
        <v>135</v>
      </c>
      <c r="AH8" s="221" t="s">
        <v>8</v>
      </c>
      <c r="AI8" s="216" t="s">
        <v>8</v>
      </c>
      <c r="AJ8" s="45">
        <v>2.5</v>
      </c>
      <c r="AK8" s="180" t="s">
        <v>135</v>
      </c>
      <c r="AL8" s="172" t="s">
        <v>8</v>
      </c>
      <c r="AM8" s="174" t="s">
        <v>8</v>
      </c>
      <c r="AN8" s="45">
        <v>2.5</v>
      </c>
      <c r="AO8" s="180" t="s">
        <v>135</v>
      </c>
      <c r="AP8" s="172" t="s">
        <v>8</v>
      </c>
      <c r="AQ8" s="174" t="s">
        <v>8</v>
      </c>
      <c r="AR8" s="45">
        <v>2.5</v>
      </c>
      <c r="AS8" s="180" t="s">
        <v>135</v>
      </c>
      <c r="AT8" s="172" t="s">
        <v>8</v>
      </c>
      <c r="AU8" s="174" t="s">
        <v>8</v>
      </c>
      <c r="AV8" s="45">
        <v>2.5</v>
      </c>
      <c r="AW8" s="180" t="s">
        <v>135</v>
      </c>
      <c r="AX8" s="172" t="s">
        <v>8</v>
      </c>
      <c r="AY8" s="174" t="s">
        <v>8</v>
      </c>
      <c r="AZ8" s="45">
        <v>2.5</v>
      </c>
      <c r="BA8" s="180" t="s">
        <v>135</v>
      </c>
      <c r="BB8" s="172" t="s">
        <v>8</v>
      </c>
      <c r="BC8" s="174" t="s">
        <v>8</v>
      </c>
      <c r="BD8" s="164">
        <v>0.35</v>
      </c>
      <c r="BE8" s="180" t="s">
        <v>134</v>
      </c>
      <c r="BF8" s="172" t="s">
        <v>8</v>
      </c>
      <c r="BG8" s="174" t="s">
        <v>8</v>
      </c>
      <c r="BH8" s="164">
        <v>0.35</v>
      </c>
      <c r="BI8" s="180" t="s">
        <v>134</v>
      </c>
      <c r="BJ8" s="172" t="s">
        <v>8</v>
      </c>
      <c r="BK8" s="174" t="s">
        <v>8</v>
      </c>
      <c r="BL8" s="164">
        <v>0.3</v>
      </c>
      <c r="BM8" s="180" t="s">
        <v>134</v>
      </c>
      <c r="BN8" s="172" t="s">
        <v>8</v>
      </c>
      <c r="BO8" s="174" t="s">
        <v>8</v>
      </c>
      <c r="BP8" s="164">
        <v>0.3</v>
      </c>
      <c r="BQ8" s="180" t="s">
        <v>134</v>
      </c>
      <c r="BR8" s="172" t="s">
        <v>8</v>
      </c>
      <c r="BS8" s="174" t="s">
        <v>8</v>
      </c>
      <c r="BT8" s="164">
        <v>0.3</v>
      </c>
      <c r="BU8" s="180" t="s">
        <v>134</v>
      </c>
      <c r="BV8" s="172" t="s">
        <v>8</v>
      </c>
      <c r="BW8" s="174" t="s">
        <v>8</v>
      </c>
      <c r="BX8" s="164">
        <v>0.3</v>
      </c>
      <c r="BY8" s="180" t="s">
        <v>134</v>
      </c>
      <c r="BZ8" s="172" t="s">
        <v>8</v>
      </c>
      <c r="CA8" s="174" t="s">
        <v>8</v>
      </c>
      <c r="CB8" s="164">
        <v>0.3</v>
      </c>
      <c r="CC8" s="180" t="s">
        <v>134</v>
      </c>
      <c r="CD8" s="172" t="s">
        <v>8</v>
      </c>
      <c r="CE8" s="174" t="s">
        <v>8</v>
      </c>
    </row>
    <row r="9" spans="2:83" s="10" customFormat="1" ht="18" customHeight="1" x14ac:dyDescent="0.45">
      <c r="B9" s="248"/>
      <c r="C9" s="32" t="s">
        <v>49</v>
      </c>
      <c r="D9" s="230"/>
      <c r="E9" s="220">
        <v>0</v>
      </c>
      <c r="F9" s="222"/>
      <c r="G9" s="217">
        <v>0</v>
      </c>
      <c r="H9" s="230"/>
      <c r="I9" s="220">
        <v>0</v>
      </c>
      <c r="J9" s="222"/>
      <c r="K9" s="217">
        <v>0</v>
      </c>
      <c r="L9" s="230"/>
      <c r="M9" s="220">
        <v>0</v>
      </c>
      <c r="N9" s="222"/>
      <c r="O9" s="217">
        <v>0</v>
      </c>
      <c r="P9" s="230"/>
      <c r="Q9" s="220">
        <v>0</v>
      </c>
      <c r="R9" s="222"/>
      <c r="S9" s="217">
        <v>0</v>
      </c>
      <c r="T9" s="230"/>
      <c r="U9" s="220">
        <v>0</v>
      </c>
      <c r="V9" s="222"/>
      <c r="W9" s="217">
        <v>0</v>
      </c>
      <c r="X9" s="30">
        <v>13.5</v>
      </c>
      <c r="Y9" s="220"/>
      <c r="Z9" s="222"/>
      <c r="AA9" s="217"/>
      <c r="AB9" s="40">
        <v>13.75</v>
      </c>
      <c r="AC9" s="220"/>
      <c r="AD9" s="222"/>
      <c r="AE9" s="217"/>
      <c r="AF9" s="55">
        <v>13.75</v>
      </c>
      <c r="AG9" s="220"/>
      <c r="AH9" s="222"/>
      <c r="AI9" s="217"/>
      <c r="AJ9" s="46">
        <v>13.75</v>
      </c>
      <c r="AK9" s="181"/>
      <c r="AL9" s="173"/>
      <c r="AM9" s="175"/>
      <c r="AN9" s="46">
        <v>13.75</v>
      </c>
      <c r="AO9" s="181"/>
      <c r="AP9" s="173"/>
      <c r="AQ9" s="175"/>
      <c r="AR9" s="46">
        <v>13.75</v>
      </c>
      <c r="AS9" s="181"/>
      <c r="AT9" s="173"/>
      <c r="AU9" s="175"/>
      <c r="AV9" s="46">
        <v>13.75</v>
      </c>
      <c r="AW9" s="181"/>
      <c r="AX9" s="173"/>
      <c r="AY9" s="175"/>
      <c r="AZ9" s="46">
        <v>13.75</v>
      </c>
      <c r="BA9" s="181"/>
      <c r="BB9" s="173"/>
      <c r="BC9" s="175"/>
      <c r="BD9" s="165"/>
      <c r="BE9" s="181"/>
      <c r="BF9" s="173"/>
      <c r="BG9" s="175"/>
      <c r="BH9" s="165"/>
      <c r="BI9" s="181"/>
      <c r="BJ9" s="173"/>
      <c r="BK9" s="175"/>
      <c r="BL9" s="165">
        <v>-0.15</v>
      </c>
      <c r="BM9" s="181"/>
      <c r="BN9" s="173">
        <v>-0.15</v>
      </c>
      <c r="BO9" s="175"/>
      <c r="BP9" s="165">
        <v>-0.15</v>
      </c>
      <c r="BQ9" s="181"/>
      <c r="BR9" s="173">
        <v>-0.15</v>
      </c>
      <c r="BS9" s="175"/>
      <c r="BT9" s="165">
        <v>-0.15</v>
      </c>
      <c r="BU9" s="181"/>
      <c r="BV9" s="173">
        <v>-0.15</v>
      </c>
      <c r="BW9" s="175"/>
      <c r="BX9" s="165">
        <v>-0.15</v>
      </c>
      <c r="BY9" s="181"/>
      <c r="BZ9" s="173">
        <v>-0.15</v>
      </c>
      <c r="CA9" s="175"/>
      <c r="CB9" s="165">
        <v>-0.15</v>
      </c>
      <c r="CC9" s="181"/>
      <c r="CD9" s="173">
        <v>-0.15</v>
      </c>
      <c r="CE9" s="175"/>
    </row>
    <row r="10" spans="2:83" s="10" customFormat="1" ht="18" customHeight="1" x14ac:dyDescent="0.45">
      <c r="B10" s="247" t="s">
        <v>51</v>
      </c>
      <c r="C10" s="31" t="s">
        <v>48</v>
      </c>
      <c r="D10" s="229" t="s">
        <v>8</v>
      </c>
      <c r="E10" s="219" t="s">
        <v>8</v>
      </c>
      <c r="F10" s="221" t="s">
        <v>8</v>
      </c>
      <c r="G10" s="216" t="s">
        <v>8</v>
      </c>
      <c r="H10" s="229" t="s">
        <v>8</v>
      </c>
      <c r="I10" s="219" t="s">
        <v>8</v>
      </c>
      <c r="J10" s="221" t="s">
        <v>8</v>
      </c>
      <c r="K10" s="216" t="s">
        <v>8</v>
      </c>
      <c r="L10" s="229" t="s">
        <v>8</v>
      </c>
      <c r="M10" s="219" t="s">
        <v>8</v>
      </c>
      <c r="N10" s="221" t="s">
        <v>8</v>
      </c>
      <c r="O10" s="216" t="s">
        <v>8</v>
      </c>
      <c r="P10" s="229" t="s">
        <v>8</v>
      </c>
      <c r="Q10" s="219" t="s">
        <v>8</v>
      </c>
      <c r="R10" s="221" t="s">
        <v>8</v>
      </c>
      <c r="S10" s="216" t="s">
        <v>8</v>
      </c>
      <c r="T10" s="229" t="s">
        <v>8</v>
      </c>
      <c r="U10" s="219" t="s">
        <v>8</v>
      </c>
      <c r="V10" s="221" t="s">
        <v>8</v>
      </c>
      <c r="W10" s="216" t="s">
        <v>8</v>
      </c>
      <c r="X10" s="26">
        <v>2.25</v>
      </c>
      <c r="Y10" s="219" t="s">
        <v>135</v>
      </c>
      <c r="Z10" s="221" t="s">
        <v>8</v>
      </c>
      <c r="AA10" s="216" t="s">
        <v>8</v>
      </c>
      <c r="AB10" s="37">
        <v>2.5</v>
      </c>
      <c r="AC10" s="219" t="s">
        <v>135</v>
      </c>
      <c r="AD10" s="221" t="s">
        <v>8</v>
      </c>
      <c r="AE10" s="216" t="s">
        <v>8</v>
      </c>
      <c r="AF10" s="54">
        <v>2.5</v>
      </c>
      <c r="AG10" s="219" t="s">
        <v>135</v>
      </c>
      <c r="AH10" s="221" t="s">
        <v>8</v>
      </c>
      <c r="AI10" s="216" t="s">
        <v>8</v>
      </c>
      <c r="AJ10" s="45">
        <v>2.5</v>
      </c>
      <c r="AK10" s="180" t="s">
        <v>135</v>
      </c>
      <c r="AL10" s="172" t="s">
        <v>8</v>
      </c>
      <c r="AM10" s="174" t="s">
        <v>8</v>
      </c>
      <c r="AN10" s="45">
        <v>2.5</v>
      </c>
      <c r="AO10" s="180" t="s">
        <v>135</v>
      </c>
      <c r="AP10" s="172" t="s">
        <v>8</v>
      </c>
      <c r="AQ10" s="174" t="s">
        <v>8</v>
      </c>
      <c r="AR10" s="45">
        <v>2.5</v>
      </c>
      <c r="AS10" s="180" t="s">
        <v>135</v>
      </c>
      <c r="AT10" s="172" t="s">
        <v>8</v>
      </c>
      <c r="AU10" s="174" t="s">
        <v>8</v>
      </c>
      <c r="AV10" s="45">
        <v>2.5</v>
      </c>
      <c r="AW10" s="180" t="s">
        <v>135</v>
      </c>
      <c r="AX10" s="172" t="s">
        <v>8</v>
      </c>
      <c r="AY10" s="174" t="s">
        <v>8</v>
      </c>
      <c r="AZ10" s="45">
        <v>2.5</v>
      </c>
      <c r="BA10" s="180" t="s">
        <v>135</v>
      </c>
      <c r="BB10" s="172" t="s">
        <v>8</v>
      </c>
      <c r="BC10" s="174" t="s">
        <v>8</v>
      </c>
      <c r="BD10" s="164">
        <v>0.35</v>
      </c>
      <c r="BE10" s="166" t="s">
        <v>134</v>
      </c>
      <c r="BF10" s="172" t="s">
        <v>8</v>
      </c>
      <c r="BG10" s="174" t="s">
        <v>8</v>
      </c>
      <c r="BH10" s="164">
        <v>0.35</v>
      </c>
      <c r="BI10" s="166" t="s">
        <v>134</v>
      </c>
      <c r="BJ10" s="172" t="s">
        <v>8</v>
      </c>
      <c r="BK10" s="174" t="s">
        <v>8</v>
      </c>
      <c r="BL10" s="164">
        <v>0.3</v>
      </c>
      <c r="BM10" s="166" t="s">
        <v>134</v>
      </c>
      <c r="BN10" s="172" t="s">
        <v>8</v>
      </c>
      <c r="BO10" s="174" t="s">
        <v>8</v>
      </c>
      <c r="BP10" s="164">
        <v>0.3</v>
      </c>
      <c r="BQ10" s="166" t="s">
        <v>134</v>
      </c>
      <c r="BR10" s="172" t="s">
        <v>8</v>
      </c>
      <c r="BS10" s="174" t="s">
        <v>8</v>
      </c>
      <c r="BT10" s="164">
        <v>0.3</v>
      </c>
      <c r="BU10" s="166" t="s">
        <v>134</v>
      </c>
      <c r="BV10" s="172" t="s">
        <v>8</v>
      </c>
      <c r="BW10" s="174" t="s">
        <v>8</v>
      </c>
      <c r="BX10" s="164">
        <v>0.3</v>
      </c>
      <c r="BY10" s="166" t="s">
        <v>134</v>
      </c>
      <c r="BZ10" s="172" t="s">
        <v>8</v>
      </c>
      <c r="CA10" s="174" t="s">
        <v>8</v>
      </c>
      <c r="CB10" s="164">
        <v>0.3</v>
      </c>
      <c r="CC10" s="166" t="s">
        <v>134</v>
      </c>
      <c r="CD10" s="172" t="s">
        <v>8</v>
      </c>
      <c r="CE10" s="174" t="s">
        <v>8</v>
      </c>
    </row>
    <row r="11" spans="2:83" s="10" customFormat="1" ht="18" customHeight="1" x14ac:dyDescent="0.45">
      <c r="B11" s="248"/>
      <c r="C11" s="32" t="s">
        <v>49</v>
      </c>
      <c r="D11" s="230"/>
      <c r="E11" s="220">
        <v>0</v>
      </c>
      <c r="F11" s="222"/>
      <c r="G11" s="217">
        <v>0</v>
      </c>
      <c r="H11" s="230"/>
      <c r="I11" s="220">
        <v>0</v>
      </c>
      <c r="J11" s="222"/>
      <c r="K11" s="217">
        <v>0</v>
      </c>
      <c r="L11" s="230"/>
      <c r="M11" s="220">
        <v>0</v>
      </c>
      <c r="N11" s="222"/>
      <c r="O11" s="217">
        <v>0</v>
      </c>
      <c r="P11" s="230"/>
      <c r="Q11" s="220">
        <v>0</v>
      </c>
      <c r="R11" s="222"/>
      <c r="S11" s="217">
        <v>0</v>
      </c>
      <c r="T11" s="230"/>
      <c r="U11" s="220">
        <v>0</v>
      </c>
      <c r="V11" s="222"/>
      <c r="W11" s="217">
        <v>0</v>
      </c>
      <c r="X11" s="30">
        <v>13.5</v>
      </c>
      <c r="Y11" s="220"/>
      <c r="Z11" s="222"/>
      <c r="AA11" s="217"/>
      <c r="AB11" s="40">
        <v>13.75</v>
      </c>
      <c r="AC11" s="220"/>
      <c r="AD11" s="222"/>
      <c r="AE11" s="217"/>
      <c r="AF11" s="55">
        <v>13.75</v>
      </c>
      <c r="AG11" s="220"/>
      <c r="AH11" s="222"/>
      <c r="AI11" s="217"/>
      <c r="AJ11" s="46">
        <v>13.75</v>
      </c>
      <c r="AK11" s="181"/>
      <c r="AL11" s="173"/>
      <c r="AM11" s="175"/>
      <c r="AN11" s="46">
        <v>13.75</v>
      </c>
      <c r="AO11" s="181"/>
      <c r="AP11" s="173"/>
      <c r="AQ11" s="175"/>
      <c r="AR11" s="46">
        <v>13.75</v>
      </c>
      <c r="AS11" s="181"/>
      <c r="AT11" s="173"/>
      <c r="AU11" s="175"/>
      <c r="AV11" s="46">
        <v>13.75</v>
      </c>
      <c r="AW11" s="181"/>
      <c r="AX11" s="173"/>
      <c r="AY11" s="175"/>
      <c r="AZ11" s="46">
        <v>13.75</v>
      </c>
      <c r="BA11" s="181"/>
      <c r="BB11" s="173"/>
      <c r="BC11" s="175"/>
      <c r="BD11" s="165"/>
      <c r="BE11" s="167"/>
      <c r="BF11" s="173"/>
      <c r="BG11" s="175"/>
      <c r="BH11" s="165"/>
      <c r="BI11" s="167"/>
      <c r="BJ11" s="173"/>
      <c r="BK11" s="175"/>
      <c r="BL11" s="165">
        <v>-0.15</v>
      </c>
      <c r="BM11" s="167"/>
      <c r="BN11" s="173">
        <v>-0.15</v>
      </c>
      <c r="BO11" s="175"/>
      <c r="BP11" s="165">
        <v>-0.15</v>
      </c>
      <c r="BQ11" s="167"/>
      <c r="BR11" s="173">
        <v>-0.15</v>
      </c>
      <c r="BS11" s="175"/>
      <c r="BT11" s="165">
        <v>-0.15</v>
      </c>
      <c r="BU11" s="167"/>
      <c r="BV11" s="173">
        <v>-0.15</v>
      </c>
      <c r="BW11" s="175"/>
      <c r="BX11" s="165">
        <v>-0.15</v>
      </c>
      <c r="BY11" s="167"/>
      <c r="BZ11" s="173">
        <v>-0.15</v>
      </c>
      <c r="CA11" s="175"/>
      <c r="CB11" s="165">
        <v>-0.15</v>
      </c>
      <c r="CC11" s="167"/>
      <c r="CD11" s="173">
        <v>-0.15</v>
      </c>
      <c r="CE11" s="175"/>
    </row>
    <row r="12" spans="2:83" s="10" customFormat="1" ht="18" customHeight="1" x14ac:dyDescent="0.45">
      <c r="B12" s="247" t="s">
        <v>52</v>
      </c>
      <c r="C12" s="31" t="s">
        <v>48</v>
      </c>
      <c r="D12" s="229" t="s">
        <v>8</v>
      </c>
      <c r="E12" s="219" t="s">
        <v>8</v>
      </c>
      <c r="F12" s="221" t="s">
        <v>8</v>
      </c>
      <c r="G12" s="216" t="s">
        <v>8</v>
      </c>
      <c r="H12" s="229" t="s">
        <v>8</v>
      </c>
      <c r="I12" s="219" t="s">
        <v>8</v>
      </c>
      <c r="J12" s="221" t="s">
        <v>8</v>
      </c>
      <c r="K12" s="216" t="s">
        <v>8</v>
      </c>
      <c r="L12" s="229" t="s">
        <v>8</v>
      </c>
      <c r="M12" s="219" t="s">
        <v>8</v>
      </c>
      <c r="N12" s="221" t="s">
        <v>8</v>
      </c>
      <c r="O12" s="216" t="s">
        <v>8</v>
      </c>
      <c r="P12" s="229" t="s">
        <v>8</v>
      </c>
      <c r="Q12" s="219" t="s">
        <v>8</v>
      </c>
      <c r="R12" s="221" t="s">
        <v>8</v>
      </c>
      <c r="S12" s="216" t="s">
        <v>8</v>
      </c>
      <c r="T12" s="229" t="s">
        <v>8</v>
      </c>
      <c r="U12" s="219" t="s">
        <v>8</v>
      </c>
      <c r="V12" s="221" t="s">
        <v>8</v>
      </c>
      <c r="W12" s="216" t="s">
        <v>8</v>
      </c>
      <c r="X12" s="26">
        <v>2.25</v>
      </c>
      <c r="Y12" s="219" t="s">
        <v>135</v>
      </c>
      <c r="Z12" s="221" t="s">
        <v>8</v>
      </c>
      <c r="AA12" s="216" t="s">
        <v>8</v>
      </c>
      <c r="AB12" s="37">
        <v>2.5</v>
      </c>
      <c r="AC12" s="219" t="s">
        <v>135</v>
      </c>
      <c r="AD12" s="221" t="s">
        <v>8</v>
      </c>
      <c r="AE12" s="216" t="s">
        <v>8</v>
      </c>
      <c r="AF12" s="54">
        <v>2.5</v>
      </c>
      <c r="AG12" s="219" t="s">
        <v>135</v>
      </c>
      <c r="AH12" s="221" t="s">
        <v>8</v>
      </c>
      <c r="AI12" s="216" t="s">
        <v>8</v>
      </c>
      <c r="AJ12" s="45">
        <v>2.5</v>
      </c>
      <c r="AK12" s="180" t="s">
        <v>135</v>
      </c>
      <c r="AL12" s="172" t="s">
        <v>8</v>
      </c>
      <c r="AM12" s="174" t="s">
        <v>8</v>
      </c>
      <c r="AN12" s="45">
        <v>2.5</v>
      </c>
      <c r="AO12" s="180" t="s">
        <v>135</v>
      </c>
      <c r="AP12" s="172" t="s">
        <v>8</v>
      </c>
      <c r="AQ12" s="174" t="s">
        <v>8</v>
      </c>
      <c r="AR12" s="45">
        <v>2.5</v>
      </c>
      <c r="AS12" s="180" t="s">
        <v>135</v>
      </c>
      <c r="AT12" s="172" t="s">
        <v>8</v>
      </c>
      <c r="AU12" s="174" t="s">
        <v>8</v>
      </c>
      <c r="AV12" s="45">
        <v>2.5</v>
      </c>
      <c r="AW12" s="180" t="s">
        <v>135</v>
      </c>
      <c r="AX12" s="172" t="s">
        <v>8</v>
      </c>
      <c r="AY12" s="174" t="s">
        <v>8</v>
      </c>
      <c r="AZ12" s="45">
        <v>2.5</v>
      </c>
      <c r="BA12" s="180" t="s">
        <v>135</v>
      </c>
      <c r="BB12" s="172" t="s">
        <v>8</v>
      </c>
      <c r="BC12" s="174" t="s">
        <v>8</v>
      </c>
      <c r="BD12" s="164">
        <v>0.35</v>
      </c>
      <c r="BE12" s="166" t="s">
        <v>134</v>
      </c>
      <c r="BF12" s="172" t="s">
        <v>8</v>
      </c>
      <c r="BG12" s="174" t="s">
        <v>8</v>
      </c>
      <c r="BH12" s="164">
        <v>0.35</v>
      </c>
      <c r="BI12" s="166" t="s">
        <v>134</v>
      </c>
      <c r="BJ12" s="172" t="s">
        <v>8</v>
      </c>
      <c r="BK12" s="174" t="s">
        <v>8</v>
      </c>
      <c r="BL12" s="164">
        <v>0.3</v>
      </c>
      <c r="BM12" s="166" t="s">
        <v>134</v>
      </c>
      <c r="BN12" s="172" t="s">
        <v>8</v>
      </c>
      <c r="BO12" s="174" t="s">
        <v>8</v>
      </c>
      <c r="BP12" s="164">
        <v>0.3</v>
      </c>
      <c r="BQ12" s="166" t="s">
        <v>134</v>
      </c>
      <c r="BR12" s="172" t="s">
        <v>8</v>
      </c>
      <c r="BS12" s="174" t="s">
        <v>8</v>
      </c>
      <c r="BT12" s="164">
        <v>0.3</v>
      </c>
      <c r="BU12" s="166" t="s">
        <v>134</v>
      </c>
      <c r="BV12" s="172" t="s">
        <v>8</v>
      </c>
      <c r="BW12" s="174" t="s">
        <v>8</v>
      </c>
      <c r="BX12" s="164">
        <v>0.3</v>
      </c>
      <c r="BY12" s="166" t="s">
        <v>134</v>
      </c>
      <c r="BZ12" s="172" t="s">
        <v>8</v>
      </c>
      <c r="CA12" s="174" t="s">
        <v>8</v>
      </c>
      <c r="CB12" s="164">
        <v>0.3</v>
      </c>
      <c r="CC12" s="166" t="s">
        <v>134</v>
      </c>
      <c r="CD12" s="172" t="s">
        <v>8</v>
      </c>
      <c r="CE12" s="174" t="s">
        <v>8</v>
      </c>
    </row>
    <row r="13" spans="2:83" s="10" customFormat="1" ht="18" customHeight="1" x14ac:dyDescent="0.45">
      <c r="B13" s="248"/>
      <c r="C13" s="32" t="s">
        <v>49</v>
      </c>
      <c r="D13" s="230"/>
      <c r="E13" s="220">
        <v>0</v>
      </c>
      <c r="F13" s="222"/>
      <c r="G13" s="217">
        <v>0</v>
      </c>
      <c r="H13" s="230"/>
      <c r="I13" s="220">
        <v>0</v>
      </c>
      <c r="J13" s="222"/>
      <c r="K13" s="217">
        <v>0</v>
      </c>
      <c r="L13" s="230"/>
      <c r="M13" s="220">
        <v>0</v>
      </c>
      <c r="N13" s="222"/>
      <c r="O13" s="217">
        <v>0</v>
      </c>
      <c r="P13" s="230"/>
      <c r="Q13" s="220">
        <v>0</v>
      </c>
      <c r="R13" s="222"/>
      <c r="S13" s="217">
        <v>0</v>
      </c>
      <c r="T13" s="230"/>
      <c r="U13" s="220">
        <v>0</v>
      </c>
      <c r="V13" s="222"/>
      <c r="W13" s="217">
        <v>0</v>
      </c>
      <c r="X13" s="30">
        <v>13.5</v>
      </c>
      <c r="Y13" s="220"/>
      <c r="Z13" s="222"/>
      <c r="AA13" s="217"/>
      <c r="AB13" s="40">
        <v>13.75</v>
      </c>
      <c r="AC13" s="220"/>
      <c r="AD13" s="222"/>
      <c r="AE13" s="217"/>
      <c r="AF13" s="55">
        <v>13.75</v>
      </c>
      <c r="AG13" s="220"/>
      <c r="AH13" s="222"/>
      <c r="AI13" s="217"/>
      <c r="AJ13" s="46">
        <v>13.75</v>
      </c>
      <c r="AK13" s="181"/>
      <c r="AL13" s="173"/>
      <c r="AM13" s="175"/>
      <c r="AN13" s="46">
        <v>13.75</v>
      </c>
      <c r="AO13" s="181"/>
      <c r="AP13" s="173"/>
      <c r="AQ13" s="175"/>
      <c r="AR13" s="46">
        <v>13.75</v>
      </c>
      <c r="AS13" s="181"/>
      <c r="AT13" s="173"/>
      <c r="AU13" s="175"/>
      <c r="AV13" s="46">
        <v>13.75</v>
      </c>
      <c r="AW13" s="181"/>
      <c r="AX13" s="173"/>
      <c r="AY13" s="175"/>
      <c r="AZ13" s="46">
        <v>13.75</v>
      </c>
      <c r="BA13" s="181"/>
      <c r="BB13" s="173"/>
      <c r="BC13" s="175"/>
      <c r="BD13" s="165"/>
      <c r="BE13" s="167"/>
      <c r="BF13" s="173"/>
      <c r="BG13" s="175"/>
      <c r="BH13" s="165"/>
      <c r="BI13" s="167"/>
      <c r="BJ13" s="173"/>
      <c r="BK13" s="175"/>
      <c r="BL13" s="165">
        <v>-0.15</v>
      </c>
      <c r="BM13" s="167"/>
      <c r="BN13" s="173">
        <v>-0.15</v>
      </c>
      <c r="BO13" s="175"/>
      <c r="BP13" s="165">
        <v>-0.15</v>
      </c>
      <c r="BQ13" s="167"/>
      <c r="BR13" s="173">
        <v>-0.15</v>
      </c>
      <c r="BS13" s="175"/>
      <c r="BT13" s="165">
        <v>-0.15</v>
      </c>
      <c r="BU13" s="167"/>
      <c r="BV13" s="173">
        <v>-0.15</v>
      </c>
      <c r="BW13" s="175"/>
      <c r="BX13" s="165">
        <v>-0.15</v>
      </c>
      <c r="BY13" s="167"/>
      <c r="BZ13" s="173">
        <v>-0.15</v>
      </c>
      <c r="CA13" s="175"/>
      <c r="CB13" s="165">
        <v>-0.15</v>
      </c>
      <c r="CC13" s="167"/>
      <c r="CD13" s="173">
        <v>-0.15</v>
      </c>
      <c r="CE13" s="175"/>
    </row>
    <row r="14" spans="2:83" s="10" customFormat="1" ht="18" customHeight="1" x14ac:dyDescent="0.45">
      <c r="B14" s="247" t="s">
        <v>53</v>
      </c>
      <c r="C14" s="31" t="s">
        <v>48</v>
      </c>
      <c r="D14" s="229" t="s">
        <v>8</v>
      </c>
      <c r="E14" s="219" t="s">
        <v>8</v>
      </c>
      <c r="F14" s="221" t="s">
        <v>8</v>
      </c>
      <c r="G14" s="216" t="s">
        <v>8</v>
      </c>
      <c r="H14" s="229" t="s">
        <v>8</v>
      </c>
      <c r="I14" s="219" t="s">
        <v>8</v>
      </c>
      <c r="J14" s="221" t="s">
        <v>8</v>
      </c>
      <c r="K14" s="216" t="s">
        <v>8</v>
      </c>
      <c r="L14" s="229" t="s">
        <v>8</v>
      </c>
      <c r="M14" s="219" t="s">
        <v>8</v>
      </c>
      <c r="N14" s="221" t="s">
        <v>8</v>
      </c>
      <c r="O14" s="216" t="s">
        <v>8</v>
      </c>
      <c r="P14" s="229" t="s">
        <v>8</v>
      </c>
      <c r="Q14" s="219" t="s">
        <v>8</v>
      </c>
      <c r="R14" s="221" t="s">
        <v>8</v>
      </c>
      <c r="S14" s="216" t="s">
        <v>8</v>
      </c>
      <c r="T14" s="229" t="s">
        <v>8</v>
      </c>
      <c r="U14" s="219" t="s">
        <v>8</v>
      </c>
      <c r="V14" s="221" t="s">
        <v>8</v>
      </c>
      <c r="W14" s="216" t="s">
        <v>8</v>
      </c>
      <c r="X14" s="26">
        <v>2.25</v>
      </c>
      <c r="Y14" s="219" t="s">
        <v>135</v>
      </c>
      <c r="Z14" s="221" t="s">
        <v>8</v>
      </c>
      <c r="AA14" s="216" t="s">
        <v>8</v>
      </c>
      <c r="AB14" s="37">
        <v>2.5</v>
      </c>
      <c r="AC14" s="219" t="s">
        <v>135</v>
      </c>
      <c r="AD14" s="221" t="s">
        <v>8</v>
      </c>
      <c r="AE14" s="216" t="s">
        <v>8</v>
      </c>
      <c r="AF14" s="54">
        <v>2.5</v>
      </c>
      <c r="AG14" s="219" t="s">
        <v>135</v>
      </c>
      <c r="AH14" s="221" t="s">
        <v>8</v>
      </c>
      <c r="AI14" s="216" t="s">
        <v>8</v>
      </c>
      <c r="AJ14" s="45">
        <v>2.5</v>
      </c>
      <c r="AK14" s="180" t="s">
        <v>135</v>
      </c>
      <c r="AL14" s="172" t="s">
        <v>8</v>
      </c>
      <c r="AM14" s="174" t="s">
        <v>8</v>
      </c>
      <c r="AN14" s="45">
        <v>2.5</v>
      </c>
      <c r="AO14" s="180" t="s">
        <v>135</v>
      </c>
      <c r="AP14" s="172" t="s">
        <v>8</v>
      </c>
      <c r="AQ14" s="174" t="s">
        <v>8</v>
      </c>
      <c r="AR14" s="45">
        <v>2.5</v>
      </c>
      <c r="AS14" s="180" t="s">
        <v>135</v>
      </c>
      <c r="AT14" s="172" t="s">
        <v>8</v>
      </c>
      <c r="AU14" s="174" t="s">
        <v>8</v>
      </c>
      <c r="AV14" s="45">
        <v>2.5</v>
      </c>
      <c r="AW14" s="180" t="s">
        <v>135</v>
      </c>
      <c r="AX14" s="172" t="s">
        <v>8</v>
      </c>
      <c r="AY14" s="174" t="s">
        <v>8</v>
      </c>
      <c r="AZ14" s="45">
        <v>2.5</v>
      </c>
      <c r="BA14" s="180" t="s">
        <v>135</v>
      </c>
      <c r="BB14" s="172" t="s">
        <v>8</v>
      </c>
      <c r="BC14" s="174" t="s">
        <v>8</v>
      </c>
      <c r="BD14" s="164">
        <v>0.35</v>
      </c>
      <c r="BE14" s="166" t="s">
        <v>134</v>
      </c>
      <c r="BF14" s="172" t="s">
        <v>8</v>
      </c>
      <c r="BG14" s="174" t="s">
        <v>8</v>
      </c>
      <c r="BH14" s="164">
        <v>0.35</v>
      </c>
      <c r="BI14" s="166" t="s">
        <v>134</v>
      </c>
      <c r="BJ14" s="172" t="s">
        <v>8</v>
      </c>
      <c r="BK14" s="174" t="s">
        <v>8</v>
      </c>
      <c r="BL14" s="164">
        <v>0.3</v>
      </c>
      <c r="BM14" s="166" t="s">
        <v>134</v>
      </c>
      <c r="BN14" s="172" t="s">
        <v>8</v>
      </c>
      <c r="BO14" s="174" t="s">
        <v>8</v>
      </c>
      <c r="BP14" s="164">
        <v>0.3</v>
      </c>
      <c r="BQ14" s="166" t="s">
        <v>134</v>
      </c>
      <c r="BR14" s="172" t="s">
        <v>8</v>
      </c>
      <c r="BS14" s="174" t="s">
        <v>8</v>
      </c>
      <c r="BT14" s="164">
        <v>0.3</v>
      </c>
      <c r="BU14" s="166" t="s">
        <v>134</v>
      </c>
      <c r="BV14" s="172" t="s">
        <v>8</v>
      </c>
      <c r="BW14" s="174" t="s">
        <v>8</v>
      </c>
      <c r="BX14" s="164">
        <v>0.3</v>
      </c>
      <c r="BY14" s="166" t="s">
        <v>134</v>
      </c>
      <c r="BZ14" s="172" t="s">
        <v>8</v>
      </c>
      <c r="CA14" s="174" t="s">
        <v>8</v>
      </c>
      <c r="CB14" s="164">
        <v>0.3</v>
      </c>
      <c r="CC14" s="166" t="s">
        <v>134</v>
      </c>
      <c r="CD14" s="172" t="s">
        <v>8</v>
      </c>
      <c r="CE14" s="174" t="s">
        <v>8</v>
      </c>
    </row>
    <row r="15" spans="2:83" s="10" customFormat="1" ht="18" customHeight="1" x14ac:dyDescent="0.45">
      <c r="B15" s="248"/>
      <c r="C15" s="32" t="s">
        <v>49</v>
      </c>
      <c r="D15" s="230"/>
      <c r="E15" s="220">
        <v>0</v>
      </c>
      <c r="F15" s="222"/>
      <c r="G15" s="217">
        <v>0</v>
      </c>
      <c r="H15" s="230"/>
      <c r="I15" s="220">
        <v>0</v>
      </c>
      <c r="J15" s="222"/>
      <c r="K15" s="217">
        <v>0</v>
      </c>
      <c r="L15" s="230"/>
      <c r="M15" s="220">
        <v>0</v>
      </c>
      <c r="N15" s="222"/>
      <c r="O15" s="217">
        <v>0</v>
      </c>
      <c r="P15" s="230"/>
      <c r="Q15" s="220">
        <v>0</v>
      </c>
      <c r="R15" s="222"/>
      <c r="S15" s="217">
        <v>0</v>
      </c>
      <c r="T15" s="230"/>
      <c r="U15" s="220">
        <v>0</v>
      </c>
      <c r="V15" s="222"/>
      <c r="W15" s="217">
        <v>0</v>
      </c>
      <c r="X15" s="30">
        <v>13.5</v>
      </c>
      <c r="Y15" s="220"/>
      <c r="Z15" s="222"/>
      <c r="AA15" s="217"/>
      <c r="AB15" s="40">
        <v>13.75</v>
      </c>
      <c r="AC15" s="220"/>
      <c r="AD15" s="222"/>
      <c r="AE15" s="217"/>
      <c r="AF15" s="55">
        <v>13.75</v>
      </c>
      <c r="AG15" s="220"/>
      <c r="AH15" s="222"/>
      <c r="AI15" s="217"/>
      <c r="AJ15" s="46">
        <v>13.75</v>
      </c>
      <c r="AK15" s="181"/>
      <c r="AL15" s="173"/>
      <c r="AM15" s="175"/>
      <c r="AN15" s="46">
        <v>13.75</v>
      </c>
      <c r="AO15" s="181"/>
      <c r="AP15" s="173"/>
      <c r="AQ15" s="175"/>
      <c r="AR15" s="46">
        <v>13.75</v>
      </c>
      <c r="AS15" s="181"/>
      <c r="AT15" s="173"/>
      <c r="AU15" s="175"/>
      <c r="AV15" s="46">
        <v>13.75</v>
      </c>
      <c r="AW15" s="181"/>
      <c r="AX15" s="173"/>
      <c r="AY15" s="175"/>
      <c r="AZ15" s="46">
        <v>13.75</v>
      </c>
      <c r="BA15" s="181"/>
      <c r="BB15" s="173"/>
      <c r="BC15" s="175"/>
      <c r="BD15" s="165"/>
      <c r="BE15" s="167"/>
      <c r="BF15" s="173"/>
      <c r="BG15" s="175"/>
      <c r="BH15" s="165"/>
      <c r="BI15" s="167"/>
      <c r="BJ15" s="173"/>
      <c r="BK15" s="175"/>
      <c r="BL15" s="165">
        <v>-0.15</v>
      </c>
      <c r="BM15" s="167"/>
      <c r="BN15" s="173">
        <v>-0.15</v>
      </c>
      <c r="BO15" s="175"/>
      <c r="BP15" s="165">
        <v>-0.15</v>
      </c>
      <c r="BQ15" s="167"/>
      <c r="BR15" s="173">
        <v>-0.15</v>
      </c>
      <c r="BS15" s="175"/>
      <c r="BT15" s="165">
        <v>-0.15</v>
      </c>
      <c r="BU15" s="167"/>
      <c r="BV15" s="173">
        <v>-0.15</v>
      </c>
      <c r="BW15" s="175"/>
      <c r="BX15" s="165">
        <v>-0.15</v>
      </c>
      <c r="BY15" s="167"/>
      <c r="BZ15" s="173">
        <v>-0.15</v>
      </c>
      <c r="CA15" s="175"/>
      <c r="CB15" s="165">
        <v>-0.15</v>
      </c>
      <c r="CC15" s="167"/>
      <c r="CD15" s="173">
        <v>-0.15</v>
      </c>
      <c r="CE15" s="175"/>
    </row>
    <row r="16" spans="2:83" s="10" customFormat="1" ht="18" customHeight="1" x14ac:dyDescent="0.45">
      <c r="B16" s="247" t="s">
        <v>54</v>
      </c>
      <c r="C16" s="31" t="s">
        <v>48</v>
      </c>
      <c r="D16" s="229" t="s">
        <v>8</v>
      </c>
      <c r="E16" s="219" t="s">
        <v>8</v>
      </c>
      <c r="F16" s="221" t="s">
        <v>8</v>
      </c>
      <c r="G16" s="216" t="s">
        <v>8</v>
      </c>
      <c r="H16" s="229" t="s">
        <v>8</v>
      </c>
      <c r="I16" s="219" t="s">
        <v>8</v>
      </c>
      <c r="J16" s="221" t="s">
        <v>8</v>
      </c>
      <c r="K16" s="216" t="s">
        <v>8</v>
      </c>
      <c r="L16" s="229" t="s">
        <v>8</v>
      </c>
      <c r="M16" s="219" t="s">
        <v>8</v>
      </c>
      <c r="N16" s="221" t="s">
        <v>8</v>
      </c>
      <c r="O16" s="216" t="s">
        <v>8</v>
      </c>
      <c r="P16" s="229" t="s">
        <v>8</v>
      </c>
      <c r="Q16" s="219" t="s">
        <v>8</v>
      </c>
      <c r="R16" s="221" t="s">
        <v>8</v>
      </c>
      <c r="S16" s="216" t="s">
        <v>8</v>
      </c>
      <c r="T16" s="229" t="s">
        <v>8</v>
      </c>
      <c r="U16" s="219" t="s">
        <v>8</v>
      </c>
      <c r="V16" s="221" t="s">
        <v>8</v>
      </c>
      <c r="W16" s="216" t="s">
        <v>8</v>
      </c>
      <c r="X16" s="26">
        <v>2.25</v>
      </c>
      <c r="Y16" s="219" t="s">
        <v>135</v>
      </c>
      <c r="Z16" s="221" t="s">
        <v>8</v>
      </c>
      <c r="AA16" s="216" t="s">
        <v>8</v>
      </c>
      <c r="AB16" s="37">
        <v>2.5</v>
      </c>
      <c r="AC16" s="219" t="s">
        <v>135</v>
      </c>
      <c r="AD16" s="221" t="s">
        <v>8</v>
      </c>
      <c r="AE16" s="216" t="s">
        <v>8</v>
      </c>
      <c r="AF16" s="54">
        <v>2.5</v>
      </c>
      <c r="AG16" s="219" t="s">
        <v>135</v>
      </c>
      <c r="AH16" s="221" t="s">
        <v>8</v>
      </c>
      <c r="AI16" s="216" t="s">
        <v>8</v>
      </c>
      <c r="AJ16" s="45">
        <v>2.5</v>
      </c>
      <c r="AK16" s="180" t="s">
        <v>135</v>
      </c>
      <c r="AL16" s="172" t="s">
        <v>8</v>
      </c>
      <c r="AM16" s="174" t="s">
        <v>8</v>
      </c>
      <c r="AN16" s="45">
        <v>2.5</v>
      </c>
      <c r="AO16" s="180" t="s">
        <v>135</v>
      </c>
      <c r="AP16" s="172" t="s">
        <v>8</v>
      </c>
      <c r="AQ16" s="174" t="s">
        <v>8</v>
      </c>
      <c r="AR16" s="45">
        <v>2.5</v>
      </c>
      <c r="AS16" s="180" t="s">
        <v>135</v>
      </c>
      <c r="AT16" s="172" t="s">
        <v>8</v>
      </c>
      <c r="AU16" s="174" t="s">
        <v>8</v>
      </c>
      <c r="AV16" s="45">
        <v>2.5</v>
      </c>
      <c r="AW16" s="180" t="s">
        <v>135</v>
      </c>
      <c r="AX16" s="172" t="s">
        <v>8</v>
      </c>
      <c r="AY16" s="174" t="s">
        <v>8</v>
      </c>
      <c r="AZ16" s="45">
        <v>2.5</v>
      </c>
      <c r="BA16" s="180" t="s">
        <v>135</v>
      </c>
      <c r="BB16" s="172" t="s">
        <v>8</v>
      </c>
      <c r="BC16" s="174" t="s">
        <v>8</v>
      </c>
      <c r="BD16" s="164">
        <v>0.35</v>
      </c>
      <c r="BE16" s="166" t="s">
        <v>134</v>
      </c>
      <c r="BF16" s="172" t="s">
        <v>8</v>
      </c>
      <c r="BG16" s="174" t="s">
        <v>8</v>
      </c>
      <c r="BH16" s="164">
        <v>0.35</v>
      </c>
      <c r="BI16" s="166" t="s">
        <v>134</v>
      </c>
      <c r="BJ16" s="172" t="s">
        <v>8</v>
      </c>
      <c r="BK16" s="174" t="s">
        <v>8</v>
      </c>
      <c r="BL16" s="164">
        <v>0.3</v>
      </c>
      <c r="BM16" s="166" t="s">
        <v>134</v>
      </c>
      <c r="BN16" s="172" t="s">
        <v>8</v>
      </c>
      <c r="BO16" s="174" t="s">
        <v>8</v>
      </c>
      <c r="BP16" s="164">
        <v>0.3</v>
      </c>
      <c r="BQ16" s="166" t="s">
        <v>134</v>
      </c>
      <c r="BR16" s="172" t="s">
        <v>8</v>
      </c>
      <c r="BS16" s="174" t="s">
        <v>8</v>
      </c>
      <c r="BT16" s="164">
        <v>0.3</v>
      </c>
      <c r="BU16" s="166" t="s">
        <v>134</v>
      </c>
      <c r="BV16" s="172" t="s">
        <v>8</v>
      </c>
      <c r="BW16" s="174" t="s">
        <v>8</v>
      </c>
      <c r="BX16" s="164">
        <v>0.3</v>
      </c>
      <c r="BY16" s="166" t="s">
        <v>134</v>
      </c>
      <c r="BZ16" s="172" t="s">
        <v>8</v>
      </c>
      <c r="CA16" s="174" t="s">
        <v>8</v>
      </c>
      <c r="CB16" s="164">
        <v>0.3</v>
      </c>
      <c r="CC16" s="166" t="s">
        <v>134</v>
      </c>
      <c r="CD16" s="172" t="s">
        <v>8</v>
      </c>
      <c r="CE16" s="174" t="s">
        <v>8</v>
      </c>
    </row>
    <row r="17" spans="2:83" s="10" customFormat="1" ht="18" customHeight="1" x14ac:dyDescent="0.45">
      <c r="B17" s="248"/>
      <c r="C17" s="32" t="s">
        <v>49</v>
      </c>
      <c r="D17" s="230"/>
      <c r="E17" s="220">
        <v>0</v>
      </c>
      <c r="F17" s="222"/>
      <c r="G17" s="217">
        <v>0</v>
      </c>
      <c r="H17" s="230"/>
      <c r="I17" s="220">
        <v>0</v>
      </c>
      <c r="J17" s="222"/>
      <c r="K17" s="217">
        <v>0</v>
      </c>
      <c r="L17" s="230"/>
      <c r="M17" s="220">
        <v>0</v>
      </c>
      <c r="N17" s="222"/>
      <c r="O17" s="217">
        <v>0</v>
      </c>
      <c r="P17" s="230"/>
      <c r="Q17" s="220">
        <v>0</v>
      </c>
      <c r="R17" s="222"/>
      <c r="S17" s="217">
        <v>0</v>
      </c>
      <c r="T17" s="230"/>
      <c r="U17" s="220">
        <v>0</v>
      </c>
      <c r="V17" s="222"/>
      <c r="W17" s="217">
        <v>0</v>
      </c>
      <c r="X17" s="30">
        <v>13.5</v>
      </c>
      <c r="Y17" s="220"/>
      <c r="Z17" s="222"/>
      <c r="AA17" s="217"/>
      <c r="AB17" s="40">
        <v>13.75</v>
      </c>
      <c r="AC17" s="220"/>
      <c r="AD17" s="222"/>
      <c r="AE17" s="217"/>
      <c r="AF17" s="55">
        <v>13.75</v>
      </c>
      <c r="AG17" s="220"/>
      <c r="AH17" s="222"/>
      <c r="AI17" s="217"/>
      <c r="AJ17" s="46">
        <v>13.75</v>
      </c>
      <c r="AK17" s="181"/>
      <c r="AL17" s="173"/>
      <c r="AM17" s="175"/>
      <c r="AN17" s="46">
        <v>13.75</v>
      </c>
      <c r="AO17" s="181"/>
      <c r="AP17" s="173"/>
      <c r="AQ17" s="175"/>
      <c r="AR17" s="46">
        <v>13.75</v>
      </c>
      <c r="AS17" s="181"/>
      <c r="AT17" s="173"/>
      <c r="AU17" s="175"/>
      <c r="AV17" s="46">
        <v>13.75</v>
      </c>
      <c r="AW17" s="181"/>
      <c r="AX17" s="173"/>
      <c r="AY17" s="175"/>
      <c r="AZ17" s="46">
        <v>13.75</v>
      </c>
      <c r="BA17" s="181"/>
      <c r="BB17" s="173"/>
      <c r="BC17" s="175"/>
      <c r="BD17" s="165"/>
      <c r="BE17" s="167"/>
      <c r="BF17" s="173"/>
      <c r="BG17" s="175"/>
      <c r="BH17" s="165"/>
      <c r="BI17" s="167"/>
      <c r="BJ17" s="173"/>
      <c r="BK17" s="175"/>
      <c r="BL17" s="165">
        <v>-0.15</v>
      </c>
      <c r="BM17" s="167"/>
      <c r="BN17" s="173">
        <v>-0.15</v>
      </c>
      <c r="BO17" s="175"/>
      <c r="BP17" s="165">
        <v>-0.15</v>
      </c>
      <c r="BQ17" s="167"/>
      <c r="BR17" s="173">
        <v>-0.15</v>
      </c>
      <c r="BS17" s="175"/>
      <c r="BT17" s="165">
        <v>-0.15</v>
      </c>
      <c r="BU17" s="167"/>
      <c r="BV17" s="173">
        <v>-0.15</v>
      </c>
      <c r="BW17" s="175"/>
      <c r="BX17" s="165">
        <v>-0.15</v>
      </c>
      <c r="BY17" s="167"/>
      <c r="BZ17" s="173">
        <v>-0.15</v>
      </c>
      <c r="CA17" s="175"/>
      <c r="CB17" s="165">
        <v>-0.15</v>
      </c>
      <c r="CC17" s="167"/>
      <c r="CD17" s="173">
        <v>-0.15</v>
      </c>
      <c r="CE17" s="175"/>
    </row>
    <row r="18" spans="2:83" s="10" customFormat="1" ht="18" customHeight="1" x14ac:dyDescent="0.45">
      <c r="B18" s="247" t="s">
        <v>55</v>
      </c>
      <c r="C18" s="31" t="s">
        <v>48</v>
      </c>
      <c r="D18" s="229" t="s">
        <v>8</v>
      </c>
      <c r="E18" s="219" t="s">
        <v>8</v>
      </c>
      <c r="F18" s="221" t="s">
        <v>8</v>
      </c>
      <c r="G18" s="216" t="s">
        <v>8</v>
      </c>
      <c r="H18" s="229" t="s">
        <v>8</v>
      </c>
      <c r="I18" s="219" t="s">
        <v>8</v>
      </c>
      <c r="J18" s="221" t="s">
        <v>8</v>
      </c>
      <c r="K18" s="216" t="s">
        <v>8</v>
      </c>
      <c r="L18" s="229" t="s">
        <v>8</v>
      </c>
      <c r="M18" s="219" t="s">
        <v>8</v>
      </c>
      <c r="N18" s="221" t="s">
        <v>8</v>
      </c>
      <c r="O18" s="216" t="s">
        <v>8</v>
      </c>
      <c r="P18" s="229" t="s">
        <v>8</v>
      </c>
      <c r="Q18" s="219" t="s">
        <v>8</v>
      </c>
      <c r="R18" s="221" t="s">
        <v>8</v>
      </c>
      <c r="S18" s="216" t="s">
        <v>8</v>
      </c>
      <c r="T18" s="229" t="s">
        <v>8</v>
      </c>
      <c r="U18" s="219" t="s">
        <v>8</v>
      </c>
      <c r="V18" s="221" t="s">
        <v>8</v>
      </c>
      <c r="W18" s="216" t="s">
        <v>8</v>
      </c>
      <c r="X18" s="26">
        <v>2.25</v>
      </c>
      <c r="Y18" s="219" t="s">
        <v>135</v>
      </c>
      <c r="Z18" s="221" t="s">
        <v>8</v>
      </c>
      <c r="AA18" s="216" t="s">
        <v>8</v>
      </c>
      <c r="AB18" s="37">
        <v>2.5</v>
      </c>
      <c r="AC18" s="219" t="s">
        <v>135</v>
      </c>
      <c r="AD18" s="221" t="s">
        <v>8</v>
      </c>
      <c r="AE18" s="216" t="s">
        <v>8</v>
      </c>
      <c r="AF18" s="54">
        <v>2.5</v>
      </c>
      <c r="AG18" s="219" t="s">
        <v>135</v>
      </c>
      <c r="AH18" s="221" t="s">
        <v>8</v>
      </c>
      <c r="AI18" s="216" t="s">
        <v>8</v>
      </c>
      <c r="AJ18" s="45">
        <v>2.5</v>
      </c>
      <c r="AK18" s="180" t="s">
        <v>135</v>
      </c>
      <c r="AL18" s="172" t="s">
        <v>8</v>
      </c>
      <c r="AM18" s="174" t="s">
        <v>8</v>
      </c>
      <c r="AN18" s="45">
        <v>2.5</v>
      </c>
      <c r="AO18" s="180" t="s">
        <v>135</v>
      </c>
      <c r="AP18" s="172" t="s">
        <v>8</v>
      </c>
      <c r="AQ18" s="174" t="s">
        <v>8</v>
      </c>
      <c r="AR18" s="45">
        <v>2.5</v>
      </c>
      <c r="AS18" s="180" t="s">
        <v>135</v>
      </c>
      <c r="AT18" s="172" t="s">
        <v>8</v>
      </c>
      <c r="AU18" s="174" t="s">
        <v>8</v>
      </c>
      <c r="AV18" s="45">
        <v>2.5</v>
      </c>
      <c r="AW18" s="180" t="s">
        <v>135</v>
      </c>
      <c r="AX18" s="172" t="s">
        <v>8</v>
      </c>
      <c r="AY18" s="174" t="s">
        <v>8</v>
      </c>
      <c r="AZ18" s="45">
        <v>2.5</v>
      </c>
      <c r="BA18" s="180" t="s">
        <v>135</v>
      </c>
      <c r="BB18" s="172" t="s">
        <v>8</v>
      </c>
      <c r="BC18" s="174" t="s">
        <v>8</v>
      </c>
      <c r="BD18" s="164">
        <v>0.35</v>
      </c>
      <c r="BE18" s="166" t="s">
        <v>134</v>
      </c>
      <c r="BF18" s="172" t="s">
        <v>8</v>
      </c>
      <c r="BG18" s="174" t="s">
        <v>8</v>
      </c>
      <c r="BH18" s="164">
        <v>0.35</v>
      </c>
      <c r="BI18" s="166" t="s">
        <v>134</v>
      </c>
      <c r="BJ18" s="172" t="s">
        <v>8</v>
      </c>
      <c r="BK18" s="174" t="s">
        <v>8</v>
      </c>
      <c r="BL18" s="164">
        <v>0.3</v>
      </c>
      <c r="BM18" s="166" t="s">
        <v>134</v>
      </c>
      <c r="BN18" s="172" t="s">
        <v>8</v>
      </c>
      <c r="BO18" s="174" t="s">
        <v>8</v>
      </c>
      <c r="BP18" s="164">
        <v>0.3</v>
      </c>
      <c r="BQ18" s="166" t="s">
        <v>134</v>
      </c>
      <c r="BR18" s="172" t="s">
        <v>8</v>
      </c>
      <c r="BS18" s="174" t="s">
        <v>8</v>
      </c>
      <c r="BT18" s="164">
        <v>0.3</v>
      </c>
      <c r="BU18" s="166" t="s">
        <v>134</v>
      </c>
      <c r="BV18" s="172" t="s">
        <v>8</v>
      </c>
      <c r="BW18" s="174" t="s">
        <v>8</v>
      </c>
      <c r="BX18" s="164">
        <v>0.3</v>
      </c>
      <c r="BY18" s="166" t="s">
        <v>134</v>
      </c>
      <c r="BZ18" s="172" t="s">
        <v>8</v>
      </c>
      <c r="CA18" s="174" t="s">
        <v>8</v>
      </c>
      <c r="CB18" s="164">
        <v>0.3</v>
      </c>
      <c r="CC18" s="166" t="s">
        <v>134</v>
      </c>
      <c r="CD18" s="172" t="s">
        <v>8</v>
      </c>
      <c r="CE18" s="174" t="s">
        <v>8</v>
      </c>
    </row>
    <row r="19" spans="2:83" s="10" customFormat="1" ht="18" customHeight="1" x14ac:dyDescent="0.45">
      <c r="B19" s="248"/>
      <c r="C19" s="32" t="s">
        <v>49</v>
      </c>
      <c r="D19" s="230"/>
      <c r="E19" s="220">
        <v>0</v>
      </c>
      <c r="F19" s="222"/>
      <c r="G19" s="217">
        <v>0</v>
      </c>
      <c r="H19" s="230"/>
      <c r="I19" s="220">
        <v>0</v>
      </c>
      <c r="J19" s="222"/>
      <c r="K19" s="217">
        <v>0</v>
      </c>
      <c r="L19" s="230"/>
      <c r="M19" s="220">
        <v>0</v>
      </c>
      <c r="N19" s="222"/>
      <c r="O19" s="217">
        <v>0</v>
      </c>
      <c r="P19" s="230"/>
      <c r="Q19" s="220">
        <v>0</v>
      </c>
      <c r="R19" s="222"/>
      <c r="S19" s="217">
        <v>0</v>
      </c>
      <c r="T19" s="230"/>
      <c r="U19" s="220">
        <v>0</v>
      </c>
      <c r="V19" s="222"/>
      <c r="W19" s="217">
        <v>0</v>
      </c>
      <c r="X19" s="30">
        <v>13.5</v>
      </c>
      <c r="Y19" s="220"/>
      <c r="Z19" s="222"/>
      <c r="AA19" s="217"/>
      <c r="AB19" s="40">
        <v>13.75</v>
      </c>
      <c r="AC19" s="220"/>
      <c r="AD19" s="222"/>
      <c r="AE19" s="217"/>
      <c r="AF19" s="55">
        <v>13.75</v>
      </c>
      <c r="AG19" s="220"/>
      <c r="AH19" s="222"/>
      <c r="AI19" s="217"/>
      <c r="AJ19" s="46">
        <v>13.75</v>
      </c>
      <c r="AK19" s="181"/>
      <c r="AL19" s="173"/>
      <c r="AM19" s="175"/>
      <c r="AN19" s="46">
        <v>13.75</v>
      </c>
      <c r="AO19" s="181"/>
      <c r="AP19" s="173"/>
      <c r="AQ19" s="175"/>
      <c r="AR19" s="46">
        <v>13.75</v>
      </c>
      <c r="AS19" s="181"/>
      <c r="AT19" s="173"/>
      <c r="AU19" s="175"/>
      <c r="AV19" s="46">
        <v>13.75</v>
      </c>
      <c r="AW19" s="181"/>
      <c r="AX19" s="173"/>
      <c r="AY19" s="175"/>
      <c r="AZ19" s="46">
        <v>13.75</v>
      </c>
      <c r="BA19" s="181"/>
      <c r="BB19" s="173"/>
      <c r="BC19" s="175"/>
      <c r="BD19" s="165"/>
      <c r="BE19" s="167"/>
      <c r="BF19" s="173"/>
      <c r="BG19" s="175"/>
      <c r="BH19" s="165"/>
      <c r="BI19" s="167"/>
      <c r="BJ19" s="173"/>
      <c r="BK19" s="175"/>
      <c r="BL19" s="165">
        <v>-0.15</v>
      </c>
      <c r="BM19" s="167"/>
      <c r="BN19" s="173">
        <v>-0.15</v>
      </c>
      <c r="BO19" s="175"/>
      <c r="BP19" s="165">
        <v>-0.15</v>
      </c>
      <c r="BQ19" s="167"/>
      <c r="BR19" s="173">
        <v>-0.15</v>
      </c>
      <c r="BS19" s="175"/>
      <c r="BT19" s="165">
        <v>-0.15</v>
      </c>
      <c r="BU19" s="167"/>
      <c r="BV19" s="173">
        <v>-0.15</v>
      </c>
      <c r="BW19" s="175"/>
      <c r="BX19" s="165">
        <v>-0.15</v>
      </c>
      <c r="BY19" s="167"/>
      <c r="BZ19" s="173">
        <v>-0.15</v>
      </c>
      <c r="CA19" s="175"/>
      <c r="CB19" s="165">
        <v>-0.15</v>
      </c>
      <c r="CC19" s="167"/>
      <c r="CD19" s="173">
        <v>-0.15</v>
      </c>
      <c r="CE19" s="175"/>
    </row>
    <row r="20" spans="2:83" s="10" customFormat="1" ht="18" customHeight="1" x14ac:dyDescent="0.45">
      <c r="B20" s="247" t="s">
        <v>30</v>
      </c>
      <c r="C20" s="31" t="s">
        <v>48</v>
      </c>
      <c r="D20" s="229" t="s">
        <v>8</v>
      </c>
      <c r="E20" s="219" t="s">
        <v>8</v>
      </c>
      <c r="F20" s="221" t="s">
        <v>8</v>
      </c>
      <c r="G20" s="216" t="s">
        <v>8</v>
      </c>
      <c r="H20" s="229" t="s">
        <v>8</v>
      </c>
      <c r="I20" s="219" t="s">
        <v>8</v>
      </c>
      <c r="J20" s="221" t="s">
        <v>8</v>
      </c>
      <c r="K20" s="216" t="s">
        <v>8</v>
      </c>
      <c r="L20" s="229" t="s">
        <v>8</v>
      </c>
      <c r="M20" s="219" t="s">
        <v>8</v>
      </c>
      <c r="N20" s="221" t="s">
        <v>8</v>
      </c>
      <c r="O20" s="216" t="s">
        <v>8</v>
      </c>
      <c r="P20" s="229" t="s">
        <v>8</v>
      </c>
      <c r="Q20" s="219" t="s">
        <v>8</v>
      </c>
      <c r="R20" s="221" t="s">
        <v>8</v>
      </c>
      <c r="S20" s="216" t="s">
        <v>8</v>
      </c>
      <c r="T20" s="229" t="s">
        <v>8</v>
      </c>
      <c r="U20" s="219" t="s">
        <v>8</v>
      </c>
      <c r="V20" s="221" t="s">
        <v>8</v>
      </c>
      <c r="W20" s="216" t="s">
        <v>8</v>
      </c>
      <c r="X20" s="26">
        <v>2.25</v>
      </c>
      <c r="Y20" s="219" t="s">
        <v>135</v>
      </c>
      <c r="Z20" s="221" t="s">
        <v>8</v>
      </c>
      <c r="AA20" s="216" t="s">
        <v>8</v>
      </c>
      <c r="AB20" s="37">
        <v>2.5</v>
      </c>
      <c r="AC20" s="219" t="s">
        <v>135</v>
      </c>
      <c r="AD20" s="221" t="s">
        <v>8</v>
      </c>
      <c r="AE20" s="216" t="s">
        <v>8</v>
      </c>
      <c r="AF20" s="54">
        <v>2.5</v>
      </c>
      <c r="AG20" s="219" t="s">
        <v>135</v>
      </c>
      <c r="AH20" s="221" t="s">
        <v>8</v>
      </c>
      <c r="AI20" s="216" t="s">
        <v>8</v>
      </c>
      <c r="AJ20" s="45">
        <v>2.5</v>
      </c>
      <c r="AK20" s="180" t="s">
        <v>135</v>
      </c>
      <c r="AL20" s="172" t="s">
        <v>8</v>
      </c>
      <c r="AM20" s="174" t="s">
        <v>8</v>
      </c>
      <c r="AN20" s="45">
        <v>2.5</v>
      </c>
      <c r="AO20" s="180" t="s">
        <v>135</v>
      </c>
      <c r="AP20" s="168">
        <v>4.5999999999999996</v>
      </c>
      <c r="AQ20" s="170" t="s">
        <v>134</v>
      </c>
      <c r="AR20" s="45">
        <v>2.5</v>
      </c>
      <c r="AS20" s="180" t="s">
        <v>135</v>
      </c>
      <c r="AT20" s="168">
        <v>4.5999999999999996</v>
      </c>
      <c r="AU20" s="170" t="s">
        <v>134</v>
      </c>
      <c r="AV20" s="45">
        <v>2.5</v>
      </c>
      <c r="AW20" s="180" t="s">
        <v>135</v>
      </c>
      <c r="AX20" s="168">
        <v>4.5999999999999996</v>
      </c>
      <c r="AY20" s="170" t="s">
        <v>134</v>
      </c>
      <c r="AZ20" s="45">
        <v>2.5</v>
      </c>
      <c r="BA20" s="180" t="s">
        <v>135</v>
      </c>
      <c r="BB20" s="172">
        <v>4.5999999999999996</v>
      </c>
      <c r="BC20" s="174" t="s">
        <v>134</v>
      </c>
      <c r="BD20" s="164">
        <v>0.35</v>
      </c>
      <c r="BE20" s="166" t="s">
        <v>134</v>
      </c>
      <c r="BF20" s="172">
        <v>4.5999999999999996</v>
      </c>
      <c r="BG20" s="174" t="s">
        <v>134</v>
      </c>
      <c r="BH20" s="164">
        <v>0.35</v>
      </c>
      <c r="BI20" s="166" t="s">
        <v>134</v>
      </c>
      <c r="BJ20" s="172">
        <v>4.5999999999999996</v>
      </c>
      <c r="BK20" s="174" t="s">
        <v>134</v>
      </c>
      <c r="BL20" s="164">
        <v>0.3</v>
      </c>
      <c r="BM20" s="166" t="s">
        <v>134</v>
      </c>
      <c r="BN20" s="172">
        <v>6.7</v>
      </c>
      <c r="BO20" s="174" t="s">
        <v>134</v>
      </c>
      <c r="BP20" s="164">
        <v>0.3</v>
      </c>
      <c r="BQ20" s="166" t="s">
        <v>134</v>
      </c>
      <c r="BR20" s="172">
        <v>6.7</v>
      </c>
      <c r="BS20" s="174" t="s">
        <v>134</v>
      </c>
      <c r="BT20" s="164">
        <v>0.3</v>
      </c>
      <c r="BU20" s="166" t="s">
        <v>134</v>
      </c>
      <c r="BV20" s="172">
        <v>6.7</v>
      </c>
      <c r="BW20" s="174" t="s">
        <v>134</v>
      </c>
      <c r="BX20" s="172">
        <v>6.7</v>
      </c>
      <c r="BY20" s="166" t="s">
        <v>134</v>
      </c>
      <c r="BZ20" s="172">
        <v>6.7</v>
      </c>
      <c r="CA20" s="174" t="s">
        <v>134</v>
      </c>
      <c r="CB20" s="172">
        <v>6.7</v>
      </c>
      <c r="CC20" s="166" t="s">
        <v>134</v>
      </c>
      <c r="CD20" s="172">
        <v>6.7</v>
      </c>
      <c r="CE20" s="174" t="s">
        <v>134</v>
      </c>
    </row>
    <row r="21" spans="2:83" s="10" customFormat="1" ht="18" customHeight="1" x14ac:dyDescent="0.45">
      <c r="B21" s="248"/>
      <c r="C21" s="32" t="s">
        <v>49</v>
      </c>
      <c r="D21" s="230"/>
      <c r="E21" s="220">
        <v>0</v>
      </c>
      <c r="F21" s="222"/>
      <c r="G21" s="217">
        <v>0</v>
      </c>
      <c r="H21" s="230"/>
      <c r="I21" s="220">
        <v>0</v>
      </c>
      <c r="J21" s="222"/>
      <c r="K21" s="217">
        <v>0</v>
      </c>
      <c r="L21" s="230"/>
      <c r="M21" s="220">
        <v>0</v>
      </c>
      <c r="N21" s="222"/>
      <c r="O21" s="217">
        <v>0</v>
      </c>
      <c r="P21" s="230"/>
      <c r="Q21" s="220">
        <v>0</v>
      </c>
      <c r="R21" s="222"/>
      <c r="S21" s="217">
        <v>0</v>
      </c>
      <c r="T21" s="230"/>
      <c r="U21" s="220">
        <v>0</v>
      </c>
      <c r="V21" s="222"/>
      <c r="W21" s="217">
        <v>0</v>
      </c>
      <c r="X21" s="30">
        <v>13.5</v>
      </c>
      <c r="Y21" s="220"/>
      <c r="Z21" s="222"/>
      <c r="AA21" s="217"/>
      <c r="AB21" s="40">
        <v>13.75</v>
      </c>
      <c r="AC21" s="220"/>
      <c r="AD21" s="222"/>
      <c r="AE21" s="217"/>
      <c r="AF21" s="55">
        <v>13.75</v>
      </c>
      <c r="AG21" s="220"/>
      <c r="AH21" s="222"/>
      <c r="AI21" s="217"/>
      <c r="AJ21" s="46">
        <v>13.75</v>
      </c>
      <c r="AK21" s="181"/>
      <c r="AL21" s="173"/>
      <c r="AM21" s="175"/>
      <c r="AN21" s="46">
        <v>13.75</v>
      </c>
      <c r="AO21" s="181"/>
      <c r="AP21" s="169"/>
      <c r="AQ21" s="171"/>
      <c r="AR21" s="46">
        <v>13.75</v>
      </c>
      <c r="AS21" s="181"/>
      <c r="AT21" s="169"/>
      <c r="AU21" s="171"/>
      <c r="AV21" s="46">
        <v>13.75</v>
      </c>
      <c r="AW21" s="181"/>
      <c r="AX21" s="169"/>
      <c r="AY21" s="171"/>
      <c r="AZ21" s="46">
        <v>13.75</v>
      </c>
      <c r="BA21" s="181"/>
      <c r="BB21" s="173"/>
      <c r="BC21" s="175"/>
      <c r="BD21" s="165"/>
      <c r="BE21" s="167"/>
      <c r="BF21" s="173"/>
      <c r="BG21" s="175"/>
      <c r="BH21" s="165"/>
      <c r="BI21" s="167"/>
      <c r="BJ21" s="173"/>
      <c r="BK21" s="175"/>
      <c r="BL21" s="165">
        <v>-0.15</v>
      </c>
      <c r="BM21" s="167"/>
      <c r="BN21" s="173">
        <v>-0.15</v>
      </c>
      <c r="BO21" s="175"/>
      <c r="BP21" s="165">
        <v>-0.15</v>
      </c>
      <c r="BQ21" s="167"/>
      <c r="BR21" s="173">
        <v>-0.15</v>
      </c>
      <c r="BS21" s="175"/>
      <c r="BT21" s="165">
        <v>-0.15</v>
      </c>
      <c r="BU21" s="167"/>
      <c r="BV21" s="173">
        <v>-0.15</v>
      </c>
      <c r="BW21" s="175"/>
      <c r="BX21" s="173">
        <v>-0.15</v>
      </c>
      <c r="BY21" s="167"/>
      <c r="BZ21" s="173">
        <v>-0.15</v>
      </c>
      <c r="CA21" s="175"/>
      <c r="CB21" s="173">
        <v>-0.15</v>
      </c>
      <c r="CC21" s="167"/>
      <c r="CD21" s="173">
        <v>-0.15</v>
      </c>
      <c r="CE21" s="175"/>
    </row>
    <row r="22" spans="2:83" s="10" customFormat="1" ht="18" customHeight="1" x14ac:dyDescent="0.45">
      <c r="B22" s="247" t="s">
        <v>56</v>
      </c>
      <c r="C22" s="31" t="s">
        <v>48</v>
      </c>
      <c r="D22" s="229" t="s">
        <v>8</v>
      </c>
      <c r="E22" s="219" t="s">
        <v>8</v>
      </c>
      <c r="F22" s="221" t="s">
        <v>8</v>
      </c>
      <c r="G22" s="216" t="s">
        <v>8</v>
      </c>
      <c r="H22" s="229" t="s">
        <v>8</v>
      </c>
      <c r="I22" s="219" t="s">
        <v>8</v>
      </c>
      <c r="J22" s="221" t="s">
        <v>8</v>
      </c>
      <c r="K22" s="216" t="s">
        <v>8</v>
      </c>
      <c r="L22" s="229" t="s">
        <v>8</v>
      </c>
      <c r="M22" s="219" t="s">
        <v>8</v>
      </c>
      <c r="N22" s="221" t="s">
        <v>8</v>
      </c>
      <c r="O22" s="216" t="s">
        <v>8</v>
      </c>
      <c r="P22" s="229" t="s">
        <v>8</v>
      </c>
      <c r="Q22" s="219" t="s">
        <v>8</v>
      </c>
      <c r="R22" s="221" t="s">
        <v>8</v>
      </c>
      <c r="S22" s="216" t="s">
        <v>8</v>
      </c>
      <c r="T22" s="229" t="s">
        <v>8</v>
      </c>
      <c r="U22" s="219" t="s">
        <v>8</v>
      </c>
      <c r="V22" s="221" t="s">
        <v>8</v>
      </c>
      <c r="W22" s="216" t="s">
        <v>8</v>
      </c>
      <c r="X22" s="26">
        <v>2.25</v>
      </c>
      <c r="Y22" s="219" t="s">
        <v>135</v>
      </c>
      <c r="Z22" s="221" t="s">
        <v>8</v>
      </c>
      <c r="AA22" s="216" t="s">
        <v>8</v>
      </c>
      <c r="AB22" s="37">
        <v>2.5</v>
      </c>
      <c r="AC22" s="219" t="s">
        <v>135</v>
      </c>
      <c r="AD22" s="221" t="s">
        <v>8</v>
      </c>
      <c r="AE22" s="216" t="s">
        <v>8</v>
      </c>
      <c r="AF22" s="54">
        <v>2.5</v>
      </c>
      <c r="AG22" s="219" t="s">
        <v>135</v>
      </c>
      <c r="AH22" s="221" t="s">
        <v>8</v>
      </c>
      <c r="AI22" s="216" t="s">
        <v>8</v>
      </c>
      <c r="AJ22" s="45">
        <v>2.5</v>
      </c>
      <c r="AK22" s="180" t="s">
        <v>135</v>
      </c>
      <c r="AL22" s="172" t="s">
        <v>8</v>
      </c>
      <c r="AM22" s="174" t="s">
        <v>8</v>
      </c>
      <c r="AN22" s="45">
        <v>2.5</v>
      </c>
      <c r="AO22" s="180" t="s">
        <v>135</v>
      </c>
      <c r="AP22" s="172" t="s">
        <v>8</v>
      </c>
      <c r="AQ22" s="174" t="s">
        <v>8</v>
      </c>
      <c r="AR22" s="45">
        <v>2.5</v>
      </c>
      <c r="AS22" s="180" t="s">
        <v>135</v>
      </c>
      <c r="AT22" s="172" t="s">
        <v>8</v>
      </c>
      <c r="AU22" s="174" t="s">
        <v>8</v>
      </c>
      <c r="AV22" s="45">
        <v>2.5</v>
      </c>
      <c r="AW22" s="180" t="s">
        <v>135</v>
      </c>
      <c r="AX22" s="172" t="s">
        <v>8</v>
      </c>
      <c r="AY22" s="174" t="s">
        <v>8</v>
      </c>
      <c r="AZ22" s="45">
        <v>2.5</v>
      </c>
      <c r="BA22" s="180" t="s">
        <v>135</v>
      </c>
      <c r="BB22" s="172" t="s">
        <v>8</v>
      </c>
      <c r="BC22" s="174" t="s">
        <v>8</v>
      </c>
      <c r="BD22" s="164">
        <v>0.35</v>
      </c>
      <c r="BE22" s="166" t="s">
        <v>134</v>
      </c>
      <c r="BF22" s="172" t="s">
        <v>8</v>
      </c>
      <c r="BG22" s="174" t="s">
        <v>8</v>
      </c>
      <c r="BH22" s="164">
        <v>0.35</v>
      </c>
      <c r="BI22" s="166" t="s">
        <v>134</v>
      </c>
      <c r="BJ22" s="172" t="s">
        <v>8</v>
      </c>
      <c r="BK22" s="174" t="s">
        <v>8</v>
      </c>
      <c r="BL22" s="164">
        <v>0.3</v>
      </c>
      <c r="BM22" s="166" t="s">
        <v>134</v>
      </c>
      <c r="BN22" s="172" t="s">
        <v>8</v>
      </c>
      <c r="BO22" s="174" t="s">
        <v>8</v>
      </c>
      <c r="BP22" s="164">
        <v>0.3</v>
      </c>
      <c r="BQ22" s="166" t="s">
        <v>134</v>
      </c>
      <c r="BR22" s="172" t="s">
        <v>8</v>
      </c>
      <c r="BS22" s="174" t="s">
        <v>8</v>
      </c>
      <c r="BT22" s="164">
        <v>0.3</v>
      </c>
      <c r="BU22" s="166" t="s">
        <v>134</v>
      </c>
      <c r="BV22" s="172" t="s">
        <v>8</v>
      </c>
      <c r="BW22" s="174" t="s">
        <v>8</v>
      </c>
      <c r="BX22" s="164">
        <v>0.3</v>
      </c>
      <c r="BY22" s="166" t="s">
        <v>134</v>
      </c>
      <c r="BZ22" s="172" t="s">
        <v>8</v>
      </c>
      <c r="CA22" s="174" t="s">
        <v>8</v>
      </c>
      <c r="CB22" s="164">
        <v>0.3</v>
      </c>
      <c r="CC22" s="166" t="s">
        <v>134</v>
      </c>
      <c r="CD22" s="172" t="s">
        <v>8</v>
      </c>
      <c r="CE22" s="174" t="s">
        <v>8</v>
      </c>
    </row>
    <row r="23" spans="2:83" s="10" customFormat="1" ht="18" customHeight="1" x14ac:dyDescent="0.45">
      <c r="B23" s="248"/>
      <c r="C23" s="32" t="s">
        <v>49</v>
      </c>
      <c r="D23" s="230"/>
      <c r="E23" s="220">
        <v>0</v>
      </c>
      <c r="F23" s="222"/>
      <c r="G23" s="217">
        <v>0</v>
      </c>
      <c r="H23" s="230"/>
      <c r="I23" s="220">
        <v>0</v>
      </c>
      <c r="J23" s="222"/>
      <c r="K23" s="217">
        <v>0</v>
      </c>
      <c r="L23" s="230"/>
      <c r="M23" s="220">
        <v>0</v>
      </c>
      <c r="N23" s="222"/>
      <c r="O23" s="217">
        <v>0</v>
      </c>
      <c r="P23" s="230"/>
      <c r="Q23" s="220">
        <v>0</v>
      </c>
      <c r="R23" s="222"/>
      <c r="S23" s="217">
        <v>0</v>
      </c>
      <c r="T23" s="230"/>
      <c r="U23" s="220">
        <v>0</v>
      </c>
      <c r="V23" s="222"/>
      <c r="W23" s="217">
        <v>0</v>
      </c>
      <c r="X23" s="30">
        <v>13.5</v>
      </c>
      <c r="Y23" s="220"/>
      <c r="Z23" s="222"/>
      <c r="AA23" s="217"/>
      <c r="AB23" s="40">
        <v>13.75</v>
      </c>
      <c r="AC23" s="220"/>
      <c r="AD23" s="222"/>
      <c r="AE23" s="217"/>
      <c r="AF23" s="55">
        <v>13.75</v>
      </c>
      <c r="AG23" s="220"/>
      <c r="AH23" s="222"/>
      <c r="AI23" s="217"/>
      <c r="AJ23" s="46">
        <v>13.75</v>
      </c>
      <c r="AK23" s="181"/>
      <c r="AL23" s="173"/>
      <c r="AM23" s="175"/>
      <c r="AN23" s="46">
        <v>13.75</v>
      </c>
      <c r="AO23" s="181"/>
      <c r="AP23" s="173"/>
      <c r="AQ23" s="175"/>
      <c r="AR23" s="46">
        <v>13.75</v>
      </c>
      <c r="AS23" s="181"/>
      <c r="AT23" s="173"/>
      <c r="AU23" s="175"/>
      <c r="AV23" s="46">
        <v>13.75</v>
      </c>
      <c r="AW23" s="181"/>
      <c r="AX23" s="173"/>
      <c r="AY23" s="175"/>
      <c r="AZ23" s="46">
        <v>13.75</v>
      </c>
      <c r="BA23" s="181"/>
      <c r="BB23" s="173"/>
      <c r="BC23" s="175"/>
      <c r="BD23" s="165"/>
      <c r="BE23" s="167"/>
      <c r="BF23" s="173"/>
      <c r="BG23" s="175"/>
      <c r="BH23" s="165"/>
      <c r="BI23" s="167"/>
      <c r="BJ23" s="173"/>
      <c r="BK23" s="175"/>
      <c r="BL23" s="165">
        <v>-0.15</v>
      </c>
      <c r="BM23" s="167"/>
      <c r="BN23" s="173">
        <v>-0.15</v>
      </c>
      <c r="BO23" s="175"/>
      <c r="BP23" s="165">
        <v>-0.15</v>
      </c>
      <c r="BQ23" s="167"/>
      <c r="BR23" s="173">
        <v>-0.15</v>
      </c>
      <c r="BS23" s="175"/>
      <c r="BT23" s="165">
        <v>-0.15</v>
      </c>
      <c r="BU23" s="167"/>
      <c r="BV23" s="173">
        <v>-0.15</v>
      </c>
      <c r="BW23" s="175"/>
      <c r="BX23" s="165">
        <v>-0.15</v>
      </c>
      <c r="BY23" s="167"/>
      <c r="BZ23" s="173">
        <v>-0.15</v>
      </c>
      <c r="CA23" s="175"/>
      <c r="CB23" s="165">
        <v>-0.15</v>
      </c>
      <c r="CC23" s="167"/>
      <c r="CD23" s="173">
        <v>-0.15</v>
      </c>
      <c r="CE23" s="175"/>
    </row>
    <row r="24" spans="2:83" s="10" customFormat="1" ht="18" customHeight="1" x14ac:dyDescent="0.45">
      <c r="B24" s="247" t="s">
        <v>57</v>
      </c>
      <c r="C24" s="31" t="s">
        <v>48</v>
      </c>
      <c r="D24" s="229" t="s">
        <v>8</v>
      </c>
      <c r="E24" s="219" t="s">
        <v>8</v>
      </c>
      <c r="F24" s="221" t="s">
        <v>8</v>
      </c>
      <c r="G24" s="216" t="s">
        <v>8</v>
      </c>
      <c r="H24" s="229" t="s">
        <v>8</v>
      </c>
      <c r="I24" s="219" t="s">
        <v>8</v>
      </c>
      <c r="J24" s="221" t="s">
        <v>8</v>
      </c>
      <c r="K24" s="216" t="s">
        <v>8</v>
      </c>
      <c r="L24" s="229" t="s">
        <v>8</v>
      </c>
      <c r="M24" s="219" t="s">
        <v>8</v>
      </c>
      <c r="N24" s="221" t="s">
        <v>8</v>
      </c>
      <c r="O24" s="216" t="s">
        <v>8</v>
      </c>
      <c r="P24" s="229" t="s">
        <v>8</v>
      </c>
      <c r="Q24" s="219" t="s">
        <v>8</v>
      </c>
      <c r="R24" s="221" t="s">
        <v>8</v>
      </c>
      <c r="S24" s="216" t="s">
        <v>8</v>
      </c>
      <c r="T24" s="229" t="s">
        <v>8</v>
      </c>
      <c r="U24" s="219" t="s">
        <v>8</v>
      </c>
      <c r="V24" s="221" t="s">
        <v>8</v>
      </c>
      <c r="W24" s="216" t="s">
        <v>8</v>
      </c>
      <c r="X24" s="26">
        <v>2.25</v>
      </c>
      <c r="Y24" s="219" t="s">
        <v>135</v>
      </c>
      <c r="Z24" s="221" t="s">
        <v>8</v>
      </c>
      <c r="AA24" s="216" t="s">
        <v>8</v>
      </c>
      <c r="AB24" s="37">
        <v>2.5</v>
      </c>
      <c r="AC24" s="219" t="s">
        <v>135</v>
      </c>
      <c r="AD24" s="221" t="s">
        <v>8</v>
      </c>
      <c r="AE24" s="216" t="s">
        <v>8</v>
      </c>
      <c r="AF24" s="54">
        <v>2.5</v>
      </c>
      <c r="AG24" s="219" t="s">
        <v>135</v>
      </c>
      <c r="AH24" s="221" t="s">
        <v>8</v>
      </c>
      <c r="AI24" s="216" t="s">
        <v>8</v>
      </c>
      <c r="AJ24" s="45">
        <v>2.5</v>
      </c>
      <c r="AK24" s="180" t="s">
        <v>135</v>
      </c>
      <c r="AL24" s="172" t="s">
        <v>8</v>
      </c>
      <c r="AM24" s="174" t="s">
        <v>8</v>
      </c>
      <c r="AN24" s="45">
        <v>2.5</v>
      </c>
      <c r="AO24" s="180" t="s">
        <v>135</v>
      </c>
      <c r="AP24" s="172" t="s">
        <v>8</v>
      </c>
      <c r="AQ24" s="174" t="s">
        <v>8</v>
      </c>
      <c r="AR24" s="45">
        <v>2.5</v>
      </c>
      <c r="AS24" s="180" t="s">
        <v>135</v>
      </c>
      <c r="AT24" s="172" t="s">
        <v>8</v>
      </c>
      <c r="AU24" s="174" t="s">
        <v>8</v>
      </c>
      <c r="AV24" s="45">
        <v>2.5</v>
      </c>
      <c r="AW24" s="180" t="s">
        <v>135</v>
      </c>
      <c r="AX24" s="172" t="s">
        <v>8</v>
      </c>
      <c r="AY24" s="174" t="s">
        <v>8</v>
      </c>
      <c r="AZ24" s="45">
        <v>2.5</v>
      </c>
      <c r="BA24" s="180" t="s">
        <v>135</v>
      </c>
      <c r="BB24" s="172" t="s">
        <v>8</v>
      </c>
      <c r="BC24" s="174" t="s">
        <v>8</v>
      </c>
      <c r="BD24" s="164">
        <v>0.35</v>
      </c>
      <c r="BE24" s="166" t="s">
        <v>134</v>
      </c>
      <c r="BF24" s="172" t="s">
        <v>8</v>
      </c>
      <c r="BG24" s="174" t="s">
        <v>8</v>
      </c>
      <c r="BH24" s="164">
        <v>0.35</v>
      </c>
      <c r="BI24" s="166" t="s">
        <v>134</v>
      </c>
      <c r="BJ24" s="172" t="s">
        <v>8</v>
      </c>
      <c r="BK24" s="174" t="s">
        <v>8</v>
      </c>
      <c r="BL24" s="164">
        <v>0.3</v>
      </c>
      <c r="BM24" s="166" t="s">
        <v>134</v>
      </c>
      <c r="BN24" s="172" t="s">
        <v>8</v>
      </c>
      <c r="BO24" s="174" t="s">
        <v>8</v>
      </c>
      <c r="BP24" s="164">
        <v>0.3</v>
      </c>
      <c r="BQ24" s="166" t="s">
        <v>134</v>
      </c>
      <c r="BR24" s="172" t="s">
        <v>8</v>
      </c>
      <c r="BS24" s="174" t="s">
        <v>8</v>
      </c>
      <c r="BT24" s="164">
        <v>0.3</v>
      </c>
      <c r="BU24" s="166" t="s">
        <v>134</v>
      </c>
      <c r="BV24" s="172" t="s">
        <v>8</v>
      </c>
      <c r="BW24" s="174" t="s">
        <v>8</v>
      </c>
      <c r="BX24" s="164">
        <v>0.3</v>
      </c>
      <c r="BY24" s="166" t="s">
        <v>134</v>
      </c>
      <c r="BZ24" s="172" t="s">
        <v>8</v>
      </c>
      <c r="CA24" s="174" t="s">
        <v>8</v>
      </c>
      <c r="CB24" s="164">
        <v>0.3</v>
      </c>
      <c r="CC24" s="166" t="s">
        <v>134</v>
      </c>
      <c r="CD24" s="172" t="s">
        <v>8</v>
      </c>
      <c r="CE24" s="174" t="s">
        <v>8</v>
      </c>
    </row>
    <row r="25" spans="2:83" s="10" customFormat="1" ht="18" customHeight="1" x14ac:dyDescent="0.45">
      <c r="B25" s="248"/>
      <c r="C25" s="32" t="s">
        <v>49</v>
      </c>
      <c r="D25" s="230"/>
      <c r="E25" s="220">
        <v>0</v>
      </c>
      <c r="F25" s="222"/>
      <c r="G25" s="217">
        <v>0</v>
      </c>
      <c r="H25" s="230"/>
      <c r="I25" s="220">
        <v>0</v>
      </c>
      <c r="J25" s="222"/>
      <c r="K25" s="217">
        <v>0</v>
      </c>
      <c r="L25" s="230"/>
      <c r="M25" s="220">
        <v>0</v>
      </c>
      <c r="N25" s="222"/>
      <c r="O25" s="217">
        <v>0</v>
      </c>
      <c r="P25" s="230"/>
      <c r="Q25" s="220">
        <v>0</v>
      </c>
      <c r="R25" s="222"/>
      <c r="S25" s="217">
        <v>0</v>
      </c>
      <c r="T25" s="230"/>
      <c r="U25" s="220">
        <v>0</v>
      </c>
      <c r="V25" s="222"/>
      <c r="W25" s="217">
        <v>0</v>
      </c>
      <c r="X25" s="30">
        <v>13.5</v>
      </c>
      <c r="Y25" s="220"/>
      <c r="Z25" s="222"/>
      <c r="AA25" s="217"/>
      <c r="AB25" s="40">
        <v>13.75</v>
      </c>
      <c r="AC25" s="220"/>
      <c r="AD25" s="222"/>
      <c r="AE25" s="217"/>
      <c r="AF25" s="55">
        <v>13.75</v>
      </c>
      <c r="AG25" s="220"/>
      <c r="AH25" s="222"/>
      <c r="AI25" s="217"/>
      <c r="AJ25" s="46">
        <v>13.75</v>
      </c>
      <c r="AK25" s="181"/>
      <c r="AL25" s="173"/>
      <c r="AM25" s="175"/>
      <c r="AN25" s="46">
        <v>13.75</v>
      </c>
      <c r="AO25" s="181"/>
      <c r="AP25" s="173"/>
      <c r="AQ25" s="175"/>
      <c r="AR25" s="46">
        <v>13.75</v>
      </c>
      <c r="AS25" s="181"/>
      <c r="AT25" s="173"/>
      <c r="AU25" s="175"/>
      <c r="AV25" s="46">
        <v>13.75</v>
      </c>
      <c r="AW25" s="181"/>
      <c r="AX25" s="173"/>
      <c r="AY25" s="175"/>
      <c r="AZ25" s="46">
        <v>13.75</v>
      </c>
      <c r="BA25" s="181"/>
      <c r="BB25" s="173"/>
      <c r="BC25" s="175"/>
      <c r="BD25" s="165"/>
      <c r="BE25" s="167"/>
      <c r="BF25" s="173"/>
      <c r="BG25" s="175"/>
      <c r="BH25" s="165"/>
      <c r="BI25" s="167"/>
      <c r="BJ25" s="173"/>
      <c r="BK25" s="175"/>
      <c r="BL25" s="165">
        <v>-0.15</v>
      </c>
      <c r="BM25" s="167"/>
      <c r="BN25" s="173">
        <v>-0.15</v>
      </c>
      <c r="BO25" s="175"/>
      <c r="BP25" s="165">
        <v>-0.15</v>
      </c>
      <c r="BQ25" s="167"/>
      <c r="BR25" s="173">
        <v>-0.15</v>
      </c>
      <c r="BS25" s="175"/>
      <c r="BT25" s="165">
        <v>-0.15</v>
      </c>
      <c r="BU25" s="167"/>
      <c r="BV25" s="173">
        <v>-0.15</v>
      </c>
      <c r="BW25" s="175"/>
      <c r="BX25" s="165">
        <v>-0.15</v>
      </c>
      <c r="BY25" s="167"/>
      <c r="BZ25" s="173">
        <v>-0.15</v>
      </c>
      <c r="CA25" s="175"/>
      <c r="CB25" s="165">
        <v>-0.15</v>
      </c>
      <c r="CC25" s="167"/>
      <c r="CD25" s="173">
        <v>-0.15</v>
      </c>
      <c r="CE25" s="175"/>
    </row>
    <row r="26" spans="2:83" s="10" customFormat="1" ht="18" customHeight="1" x14ac:dyDescent="0.45">
      <c r="B26" s="247" t="s">
        <v>58</v>
      </c>
      <c r="C26" s="31" t="s">
        <v>48</v>
      </c>
      <c r="D26" s="229" t="s">
        <v>8</v>
      </c>
      <c r="E26" s="219" t="s">
        <v>8</v>
      </c>
      <c r="F26" s="221" t="s">
        <v>8</v>
      </c>
      <c r="G26" s="216" t="s">
        <v>8</v>
      </c>
      <c r="H26" s="229" t="s">
        <v>8</v>
      </c>
      <c r="I26" s="219" t="s">
        <v>8</v>
      </c>
      <c r="J26" s="221" t="s">
        <v>8</v>
      </c>
      <c r="K26" s="216" t="s">
        <v>8</v>
      </c>
      <c r="L26" s="229" t="s">
        <v>8</v>
      </c>
      <c r="M26" s="219" t="s">
        <v>8</v>
      </c>
      <c r="N26" s="221" t="s">
        <v>8</v>
      </c>
      <c r="O26" s="216" t="s">
        <v>8</v>
      </c>
      <c r="P26" s="229" t="s">
        <v>8</v>
      </c>
      <c r="Q26" s="219" t="s">
        <v>8</v>
      </c>
      <c r="R26" s="221" t="s">
        <v>8</v>
      </c>
      <c r="S26" s="216" t="s">
        <v>8</v>
      </c>
      <c r="T26" s="229" t="s">
        <v>8</v>
      </c>
      <c r="U26" s="219" t="s">
        <v>8</v>
      </c>
      <c r="V26" s="221" t="s">
        <v>8</v>
      </c>
      <c r="W26" s="216" t="s">
        <v>8</v>
      </c>
      <c r="X26" s="26">
        <v>2.25</v>
      </c>
      <c r="Y26" s="219" t="s">
        <v>135</v>
      </c>
      <c r="Z26" s="221" t="s">
        <v>8</v>
      </c>
      <c r="AA26" s="216" t="s">
        <v>8</v>
      </c>
      <c r="AB26" s="37">
        <v>2.5</v>
      </c>
      <c r="AC26" s="219" t="s">
        <v>135</v>
      </c>
      <c r="AD26" s="221" t="s">
        <v>8</v>
      </c>
      <c r="AE26" s="216" t="s">
        <v>8</v>
      </c>
      <c r="AF26" s="54">
        <v>2.5</v>
      </c>
      <c r="AG26" s="219" t="s">
        <v>135</v>
      </c>
      <c r="AH26" s="221" t="s">
        <v>8</v>
      </c>
      <c r="AI26" s="216" t="s">
        <v>8</v>
      </c>
      <c r="AJ26" s="45">
        <v>2.5</v>
      </c>
      <c r="AK26" s="180" t="s">
        <v>135</v>
      </c>
      <c r="AL26" s="172" t="s">
        <v>8</v>
      </c>
      <c r="AM26" s="174" t="s">
        <v>8</v>
      </c>
      <c r="AN26" s="45">
        <v>2.5</v>
      </c>
      <c r="AO26" s="180" t="s">
        <v>135</v>
      </c>
      <c r="AP26" s="172" t="s">
        <v>8</v>
      </c>
      <c r="AQ26" s="174" t="s">
        <v>8</v>
      </c>
      <c r="AR26" s="45">
        <v>2.5</v>
      </c>
      <c r="AS26" s="180" t="s">
        <v>135</v>
      </c>
      <c r="AT26" s="172" t="s">
        <v>8</v>
      </c>
      <c r="AU26" s="174" t="s">
        <v>8</v>
      </c>
      <c r="AV26" s="45">
        <v>2.5</v>
      </c>
      <c r="AW26" s="180" t="s">
        <v>135</v>
      </c>
      <c r="AX26" s="172" t="s">
        <v>8</v>
      </c>
      <c r="AY26" s="174" t="s">
        <v>8</v>
      </c>
      <c r="AZ26" s="45">
        <v>2.5</v>
      </c>
      <c r="BA26" s="180" t="s">
        <v>135</v>
      </c>
      <c r="BB26" s="172" t="s">
        <v>8</v>
      </c>
      <c r="BC26" s="174" t="s">
        <v>8</v>
      </c>
      <c r="BD26" s="164">
        <v>0.35</v>
      </c>
      <c r="BE26" s="166" t="s">
        <v>134</v>
      </c>
      <c r="BF26" s="172" t="s">
        <v>8</v>
      </c>
      <c r="BG26" s="174" t="s">
        <v>8</v>
      </c>
      <c r="BH26" s="164">
        <v>0.35</v>
      </c>
      <c r="BI26" s="166" t="s">
        <v>134</v>
      </c>
      <c r="BJ26" s="172" t="s">
        <v>8</v>
      </c>
      <c r="BK26" s="174" t="s">
        <v>8</v>
      </c>
      <c r="BL26" s="164">
        <v>0.3</v>
      </c>
      <c r="BM26" s="166" t="s">
        <v>134</v>
      </c>
      <c r="BN26" s="172" t="s">
        <v>8</v>
      </c>
      <c r="BO26" s="174" t="s">
        <v>8</v>
      </c>
      <c r="BP26" s="164">
        <v>0.3</v>
      </c>
      <c r="BQ26" s="166" t="s">
        <v>134</v>
      </c>
      <c r="BR26" s="172" t="s">
        <v>8</v>
      </c>
      <c r="BS26" s="174" t="s">
        <v>8</v>
      </c>
      <c r="BT26" s="164">
        <v>0.3</v>
      </c>
      <c r="BU26" s="166" t="s">
        <v>134</v>
      </c>
      <c r="BV26" s="172" t="s">
        <v>8</v>
      </c>
      <c r="BW26" s="174" t="s">
        <v>8</v>
      </c>
      <c r="BX26" s="164">
        <v>0.3</v>
      </c>
      <c r="BY26" s="166" t="s">
        <v>134</v>
      </c>
      <c r="BZ26" s="172" t="s">
        <v>8</v>
      </c>
      <c r="CA26" s="174" t="s">
        <v>8</v>
      </c>
      <c r="CB26" s="164">
        <v>0.3</v>
      </c>
      <c r="CC26" s="166" t="s">
        <v>134</v>
      </c>
      <c r="CD26" s="172" t="s">
        <v>8</v>
      </c>
      <c r="CE26" s="174" t="s">
        <v>8</v>
      </c>
    </row>
    <row r="27" spans="2:83" s="10" customFormat="1" ht="18" customHeight="1" x14ac:dyDescent="0.45">
      <c r="B27" s="248"/>
      <c r="C27" s="32" t="s">
        <v>49</v>
      </c>
      <c r="D27" s="230"/>
      <c r="E27" s="220">
        <v>0</v>
      </c>
      <c r="F27" s="222"/>
      <c r="G27" s="217">
        <v>0</v>
      </c>
      <c r="H27" s="230"/>
      <c r="I27" s="220">
        <v>0</v>
      </c>
      <c r="J27" s="222"/>
      <c r="K27" s="217">
        <v>0</v>
      </c>
      <c r="L27" s="230"/>
      <c r="M27" s="220">
        <v>0</v>
      </c>
      <c r="N27" s="222"/>
      <c r="O27" s="217">
        <v>0</v>
      </c>
      <c r="P27" s="230"/>
      <c r="Q27" s="220">
        <v>0</v>
      </c>
      <c r="R27" s="222"/>
      <c r="S27" s="217">
        <v>0</v>
      </c>
      <c r="T27" s="230"/>
      <c r="U27" s="220">
        <v>0</v>
      </c>
      <c r="V27" s="222"/>
      <c r="W27" s="217">
        <v>0</v>
      </c>
      <c r="X27" s="30">
        <v>13.5</v>
      </c>
      <c r="Y27" s="220"/>
      <c r="Z27" s="222"/>
      <c r="AA27" s="217"/>
      <c r="AB27" s="40">
        <v>13.75</v>
      </c>
      <c r="AC27" s="220"/>
      <c r="AD27" s="222"/>
      <c r="AE27" s="217"/>
      <c r="AF27" s="55">
        <v>13.75</v>
      </c>
      <c r="AG27" s="220"/>
      <c r="AH27" s="222"/>
      <c r="AI27" s="217"/>
      <c r="AJ27" s="46">
        <v>13.75</v>
      </c>
      <c r="AK27" s="181"/>
      <c r="AL27" s="173"/>
      <c r="AM27" s="175"/>
      <c r="AN27" s="46">
        <v>13.75</v>
      </c>
      <c r="AO27" s="181"/>
      <c r="AP27" s="173"/>
      <c r="AQ27" s="175"/>
      <c r="AR27" s="46">
        <v>13.75</v>
      </c>
      <c r="AS27" s="181"/>
      <c r="AT27" s="173"/>
      <c r="AU27" s="175"/>
      <c r="AV27" s="46">
        <v>13.75</v>
      </c>
      <c r="AW27" s="181"/>
      <c r="AX27" s="173"/>
      <c r="AY27" s="175"/>
      <c r="AZ27" s="46">
        <v>13.75</v>
      </c>
      <c r="BA27" s="181"/>
      <c r="BB27" s="173"/>
      <c r="BC27" s="175"/>
      <c r="BD27" s="165"/>
      <c r="BE27" s="167"/>
      <c r="BF27" s="173"/>
      <c r="BG27" s="175"/>
      <c r="BH27" s="165"/>
      <c r="BI27" s="167"/>
      <c r="BJ27" s="173"/>
      <c r="BK27" s="175"/>
      <c r="BL27" s="165">
        <v>-0.15</v>
      </c>
      <c r="BM27" s="167"/>
      <c r="BN27" s="173">
        <v>-0.15</v>
      </c>
      <c r="BO27" s="175"/>
      <c r="BP27" s="165">
        <v>-0.15</v>
      </c>
      <c r="BQ27" s="167"/>
      <c r="BR27" s="173">
        <v>-0.15</v>
      </c>
      <c r="BS27" s="175"/>
      <c r="BT27" s="165">
        <v>-0.15</v>
      </c>
      <c r="BU27" s="167"/>
      <c r="BV27" s="173">
        <v>-0.15</v>
      </c>
      <c r="BW27" s="175"/>
      <c r="BX27" s="165">
        <v>-0.15</v>
      </c>
      <c r="BY27" s="167"/>
      <c r="BZ27" s="173">
        <v>-0.15</v>
      </c>
      <c r="CA27" s="175"/>
      <c r="CB27" s="165">
        <v>-0.15</v>
      </c>
      <c r="CC27" s="167"/>
      <c r="CD27" s="173">
        <v>-0.15</v>
      </c>
      <c r="CE27" s="175"/>
    </row>
    <row r="28" spans="2:83" s="13" customFormat="1" ht="18" customHeight="1" x14ac:dyDescent="0.4">
      <c r="B28" s="33" t="s">
        <v>17</v>
      </c>
      <c r="C28" s="34" t="s">
        <v>137</v>
      </c>
      <c r="D28" s="24" t="s">
        <v>8</v>
      </c>
      <c r="E28" s="12" t="s">
        <v>8</v>
      </c>
      <c r="F28" s="11" t="s">
        <v>8</v>
      </c>
      <c r="G28" s="25" t="s">
        <v>8</v>
      </c>
      <c r="H28" s="24" t="s">
        <v>8</v>
      </c>
      <c r="I28" s="12" t="s">
        <v>8</v>
      </c>
      <c r="J28" s="11" t="s">
        <v>8</v>
      </c>
      <c r="K28" s="25" t="s">
        <v>8</v>
      </c>
      <c r="L28" s="24">
        <v>1</v>
      </c>
      <c r="M28" s="12" t="s">
        <v>134</v>
      </c>
      <c r="N28" s="11">
        <v>1</v>
      </c>
      <c r="O28" s="25" t="s">
        <v>134</v>
      </c>
      <c r="P28" s="24">
        <v>1</v>
      </c>
      <c r="Q28" s="12" t="s">
        <v>134</v>
      </c>
      <c r="R28" s="11">
        <v>1</v>
      </c>
      <c r="S28" s="25" t="s">
        <v>134</v>
      </c>
      <c r="T28" s="24">
        <v>1</v>
      </c>
      <c r="U28" s="12" t="s">
        <v>134</v>
      </c>
      <c r="V28" s="11">
        <v>1</v>
      </c>
      <c r="W28" s="25" t="s">
        <v>134</v>
      </c>
      <c r="X28" s="24">
        <v>1</v>
      </c>
      <c r="Y28" s="12" t="s">
        <v>134</v>
      </c>
      <c r="Z28" s="11">
        <v>1</v>
      </c>
      <c r="AA28" s="25" t="s">
        <v>134</v>
      </c>
      <c r="AB28" s="24">
        <v>1.25</v>
      </c>
      <c r="AC28" s="12" t="s">
        <v>134</v>
      </c>
      <c r="AD28" s="11">
        <v>1.25</v>
      </c>
      <c r="AE28" s="25" t="s">
        <v>134</v>
      </c>
      <c r="AF28" s="24">
        <v>2.25</v>
      </c>
      <c r="AG28" s="12" t="s">
        <v>134</v>
      </c>
      <c r="AH28" s="11">
        <v>2.25</v>
      </c>
      <c r="AI28" s="25" t="s">
        <v>134</v>
      </c>
      <c r="AJ28" s="47">
        <v>2.25</v>
      </c>
      <c r="AK28" s="42" t="s">
        <v>134</v>
      </c>
      <c r="AL28" s="41">
        <v>2.25</v>
      </c>
      <c r="AM28" s="48" t="s">
        <v>134</v>
      </c>
      <c r="AN28" s="47">
        <v>2.25</v>
      </c>
      <c r="AO28" s="42" t="s">
        <v>134</v>
      </c>
      <c r="AP28" s="41">
        <v>2.25</v>
      </c>
      <c r="AQ28" s="48" t="s">
        <v>134</v>
      </c>
      <c r="AR28" s="47">
        <v>2.25</v>
      </c>
      <c r="AS28" s="42" t="s">
        <v>134</v>
      </c>
      <c r="AT28" s="41">
        <v>2.25</v>
      </c>
      <c r="AU28" s="48" t="s">
        <v>134</v>
      </c>
      <c r="AV28" s="47">
        <v>2.25</v>
      </c>
      <c r="AW28" s="42" t="s">
        <v>134</v>
      </c>
      <c r="AX28" s="41">
        <v>2.25</v>
      </c>
      <c r="AY28" s="48" t="s">
        <v>134</v>
      </c>
      <c r="AZ28" s="47">
        <v>1.75</v>
      </c>
      <c r="BA28" s="42" t="s">
        <v>134</v>
      </c>
      <c r="BB28" s="41">
        <v>1.75</v>
      </c>
      <c r="BC28" s="48" t="s">
        <v>134</v>
      </c>
      <c r="BD28" s="47">
        <v>1.75</v>
      </c>
      <c r="BE28" s="42" t="s">
        <v>134</v>
      </c>
      <c r="BF28" s="41">
        <v>1.75</v>
      </c>
      <c r="BG28" s="48" t="s">
        <v>134</v>
      </c>
      <c r="BH28" s="47">
        <v>1.75</v>
      </c>
      <c r="BI28" s="42" t="s">
        <v>134</v>
      </c>
      <c r="BJ28" s="41">
        <v>1.75</v>
      </c>
      <c r="BK28" s="48" t="s">
        <v>134</v>
      </c>
      <c r="BL28" s="47">
        <v>1.35</v>
      </c>
      <c r="BM28" s="42" t="s">
        <v>134</v>
      </c>
      <c r="BN28" s="41">
        <v>1.35</v>
      </c>
      <c r="BO28" s="48" t="s">
        <v>134</v>
      </c>
      <c r="BP28" s="47">
        <v>1.35</v>
      </c>
      <c r="BQ28" s="42" t="s">
        <v>134</v>
      </c>
      <c r="BR28" s="41">
        <v>1.35</v>
      </c>
      <c r="BS28" s="48" t="s">
        <v>134</v>
      </c>
      <c r="BT28" s="47">
        <v>1.35</v>
      </c>
      <c r="BU28" s="42" t="s">
        <v>134</v>
      </c>
      <c r="BV28" s="41">
        <v>1.35</v>
      </c>
      <c r="BW28" s="48" t="s">
        <v>134</v>
      </c>
      <c r="BX28" s="47">
        <v>1.35</v>
      </c>
      <c r="BY28" s="42" t="s">
        <v>134</v>
      </c>
      <c r="BZ28" s="41">
        <v>1.35</v>
      </c>
      <c r="CA28" s="48" t="s">
        <v>134</v>
      </c>
      <c r="CB28" s="47">
        <v>1.35</v>
      </c>
      <c r="CC28" s="42" t="s">
        <v>134</v>
      </c>
      <c r="CD28" s="41">
        <v>1.35</v>
      </c>
      <c r="CE28" s="48" t="s">
        <v>134</v>
      </c>
    </row>
    <row r="29" spans="2:83" s="10" customFormat="1" ht="18" customHeight="1" x14ac:dyDescent="0.45">
      <c r="B29" s="247" t="s">
        <v>59</v>
      </c>
      <c r="C29" s="31" t="s">
        <v>48</v>
      </c>
      <c r="D29" s="229" t="s">
        <v>8</v>
      </c>
      <c r="E29" s="219" t="s">
        <v>8</v>
      </c>
      <c r="F29" s="221" t="s">
        <v>8</v>
      </c>
      <c r="G29" s="216" t="s">
        <v>8</v>
      </c>
      <c r="H29" s="229" t="s">
        <v>8</v>
      </c>
      <c r="I29" s="219" t="s">
        <v>8</v>
      </c>
      <c r="J29" s="221" t="s">
        <v>8</v>
      </c>
      <c r="K29" s="216" t="s">
        <v>8</v>
      </c>
      <c r="L29" s="229" t="s">
        <v>8</v>
      </c>
      <c r="M29" s="219" t="s">
        <v>8</v>
      </c>
      <c r="N29" s="221" t="s">
        <v>8</v>
      </c>
      <c r="O29" s="216" t="s">
        <v>8</v>
      </c>
      <c r="P29" s="229" t="s">
        <v>8</v>
      </c>
      <c r="Q29" s="219" t="s">
        <v>8</v>
      </c>
      <c r="R29" s="221" t="s">
        <v>8</v>
      </c>
      <c r="S29" s="216" t="s">
        <v>8</v>
      </c>
      <c r="T29" s="229" t="s">
        <v>8</v>
      </c>
      <c r="U29" s="219" t="s">
        <v>8</v>
      </c>
      <c r="V29" s="221" t="s">
        <v>8</v>
      </c>
      <c r="W29" s="216" t="s">
        <v>8</v>
      </c>
      <c r="X29" s="26">
        <v>2.25</v>
      </c>
      <c r="Y29" s="219" t="s">
        <v>135</v>
      </c>
      <c r="Z29" s="221" t="s">
        <v>8</v>
      </c>
      <c r="AA29" s="216" t="s">
        <v>8</v>
      </c>
      <c r="AB29" s="37">
        <v>2.5</v>
      </c>
      <c r="AC29" s="219" t="s">
        <v>135</v>
      </c>
      <c r="AD29" s="221" t="s">
        <v>8</v>
      </c>
      <c r="AE29" s="216" t="s">
        <v>8</v>
      </c>
      <c r="AF29" s="54">
        <v>2.5</v>
      </c>
      <c r="AG29" s="219" t="s">
        <v>135</v>
      </c>
      <c r="AH29" s="221" t="s">
        <v>8</v>
      </c>
      <c r="AI29" s="216" t="s">
        <v>8</v>
      </c>
      <c r="AJ29" s="45">
        <v>2.5</v>
      </c>
      <c r="AK29" s="180" t="s">
        <v>135</v>
      </c>
      <c r="AL29" s="172" t="s">
        <v>8</v>
      </c>
      <c r="AM29" s="174" t="s">
        <v>8</v>
      </c>
      <c r="AN29" s="45">
        <v>2.5</v>
      </c>
      <c r="AO29" s="180" t="s">
        <v>135</v>
      </c>
      <c r="AP29" s="172" t="s">
        <v>8</v>
      </c>
      <c r="AQ29" s="174" t="s">
        <v>8</v>
      </c>
      <c r="AR29" s="45">
        <v>2.5</v>
      </c>
      <c r="AS29" s="180" t="s">
        <v>135</v>
      </c>
      <c r="AT29" s="172" t="s">
        <v>8</v>
      </c>
      <c r="AU29" s="174" t="s">
        <v>8</v>
      </c>
      <c r="AV29" s="45">
        <v>2.5</v>
      </c>
      <c r="AW29" s="180" t="s">
        <v>135</v>
      </c>
      <c r="AX29" s="172" t="s">
        <v>8</v>
      </c>
      <c r="AY29" s="174" t="s">
        <v>8</v>
      </c>
      <c r="AZ29" s="45">
        <v>2.5</v>
      </c>
      <c r="BA29" s="180" t="s">
        <v>135</v>
      </c>
      <c r="BB29" s="172" t="s">
        <v>8</v>
      </c>
      <c r="BC29" s="174" t="s">
        <v>8</v>
      </c>
      <c r="BD29" s="164">
        <v>0.35</v>
      </c>
      <c r="BE29" s="166" t="s">
        <v>134</v>
      </c>
      <c r="BF29" s="172" t="s">
        <v>8</v>
      </c>
      <c r="BG29" s="174" t="s">
        <v>8</v>
      </c>
      <c r="BH29" s="164">
        <v>0.35</v>
      </c>
      <c r="BI29" s="166" t="s">
        <v>134</v>
      </c>
      <c r="BJ29" s="172" t="s">
        <v>8</v>
      </c>
      <c r="BK29" s="174" t="s">
        <v>8</v>
      </c>
      <c r="BL29" s="164">
        <v>0.3</v>
      </c>
      <c r="BM29" s="166" t="s">
        <v>134</v>
      </c>
      <c r="BN29" s="172" t="s">
        <v>8</v>
      </c>
      <c r="BO29" s="174" t="s">
        <v>8</v>
      </c>
      <c r="BP29" s="164">
        <v>0.3</v>
      </c>
      <c r="BQ29" s="166" t="s">
        <v>134</v>
      </c>
      <c r="BR29" s="172" t="s">
        <v>8</v>
      </c>
      <c r="BS29" s="174" t="s">
        <v>8</v>
      </c>
      <c r="BT29" s="164">
        <v>0.3</v>
      </c>
      <c r="BU29" s="166" t="s">
        <v>134</v>
      </c>
      <c r="BV29" s="172" t="s">
        <v>8</v>
      </c>
      <c r="BW29" s="174" t="s">
        <v>8</v>
      </c>
      <c r="BX29" s="164">
        <v>0.3</v>
      </c>
      <c r="BY29" s="166" t="s">
        <v>134</v>
      </c>
      <c r="BZ29" s="172" t="s">
        <v>8</v>
      </c>
      <c r="CA29" s="174" t="s">
        <v>8</v>
      </c>
      <c r="CB29" s="164">
        <v>0.3</v>
      </c>
      <c r="CC29" s="166" t="s">
        <v>134</v>
      </c>
      <c r="CD29" s="172" t="s">
        <v>8</v>
      </c>
      <c r="CE29" s="174" t="s">
        <v>8</v>
      </c>
    </row>
    <row r="30" spans="2:83" s="10" customFormat="1" ht="18" customHeight="1" x14ac:dyDescent="0.45">
      <c r="B30" s="248"/>
      <c r="C30" s="32" t="s">
        <v>49</v>
      </c>
      <c r="D30" s="230"/>
      <c r="E30" s="220">
        <v>0</v>
      </c>
      <c r="F30" s="222"/>
      <c r="G30" s="217">
        <v>0</v>
      </c>
      <c r="H30" s="230"/>
      <c r="I30" s="220">
        <v>0</v>
      </c>
      <c r="J30" s="222"/>
      <c r="K30" s="217">
        <v>0</v>
      </c>
      <c r="L30" s="230"/>
      <c r="M30" s="220">
        <v>0</v>
      </c>
      <c r="N30" s="222"/>
      <c r="O30" s="217">
        <v>0</v>
      </c>
      <c r="P30" s="230"/>
      <c r="Q30" s="220">
        <v>0</v>
      </c>
      <c r="R30" s="222"/>
      <c r="S30" s="217">
        <v>0</v>
      </c>
      <c r="T30" s="230"/>
      <c r="U30" s="220">
        <v>0</v>
      </c>
      <c r="V30" s="222"/>
      <c r="W30" s="217">
        <v>0</v>
      </c>
      <c r="X30" s="30">
        <v>13.5</v>
      </c>
      <c r="Y30" s="220"/>
      <c r="Z30" s="222"/>
      <c r="AA30" s="217"/>
      <c r="AB30" s="40">
        <v>13.75</v>
      </c>
      <c r="AC30" s="220"/>
      <c r="AD30" s="222"/>
      <c r="AE30" s="217"/>
      <c r="AF30" s="55">
        <v>13.75</v>
      </c>
      <c r="AG30" s="220"/>
      <c r="AH30" s="222"/>
      <c r="AI30" s="217"/>
      <c r="AJ30" s="46">
        <v>13.75</v>
      </c>
      <c r="AK30" s="181"/>
      <c r="AL30" s="173"/>
      <c r="AM30" s="175"/>
      <c r="AN30" s="46">
        <v>13.75</v>
      </c>
      <c r="AO30" s="181"/>
      <c r="AP30" s="173"/>
      <c r="AQ30" s="175"/>
      <c r="AR30" s="46">
        <v>13.75</v>
      </c>
      <c r="AS30" s="181"/>
      <c r="AT30" s="173"/>
      <c r="AU30" s="175"/>
      <c r="AV30" s="46">
        <v>13.75</v>
      </c>
      <c r="AW30" s="181"/>
      <c r="AX30" s="173"/>
      <c r="AY30" s="175"/>
      <c r="AZ30" s="46">
        <v>13.75</v>
      </c>
      <c r="BA30" s="181"/>
      <c r="BB30" s="173"/>
      <c r="BC30" s="175"/>
      <c r="BD30" s="165"/>
      <c r="BE30" s="167"/>
      <c r="BF30" s="173"/>
      <c r="BG30" s="175"/>
      <c r="BH30" s="165"/>
      <c r="BI30" s="167"/>
      <c r="BJ30" s="173"/>
      <c r="BK30" s="175"/>
      <c r="BL30" s="165">
        <v>-0.15</v>
      </c>
      <c r="BM30" s="167"/>
      <c r="BN30" s="173">
        <v>-0.15</v>
      </c>
      <c r="BO30" s="175"/>
      <c r="BP30" s="165">
        <v>-0.15</v>
      </c>
      <c r="BQ30" s="167"/>
      <c r="BR30" s="173">
        <v>-0.15</v>
      </c>
      <c r="BS30" s="175"/>
      <c r="BT30" s="165">
        <v>-0.15</v>
      </c>
      <c r="BU30" s="167"/>
      <c r="BV30" s="173">
        <v>-0.15</v>
      </c>
      <c r="BW30" s="175"/>
      <c r="BX30" s="165">
        <v>-0.15</v>
      </c>
      <c r="BY30" s="167"/>
      <c r="BZ30" s="173">
        <v>-0.15</v>
      </c>
      <c r="CA30" s="175"/>
      <c r="CB30" s="165">
        <v>-0.15</v>
      </c>
      <c r="CC30" s="167"/>
      <c r="CD30" s="173">
        <v>-0.15</v>
      </c>
      <c r="CE30" s="175"/>
    </row>
    <row r="31" spans="2:83" s="10" customFormat="1" ht="18" customHeight="1" x14ac:dyDescent="0.45">
      <c r="B31" s="247" t="s">
        <v>60</v>
      </c>
      <c r="C31" s="31" t="s">
        <v>48</v>
      </c>
      <c r="D31" s="229" t="s">
        <v>8</v>
      </c>
      <c r="E31" s="219" t="s">
        <v>8</v>
      </c>
      <c r="F31" s="221" t="s">
        <v>8</v>
      </c>
      <c r="G31" s="216" t="s">
        <v>8</v>
      </c>
      <c r="H31" s="229" t="s">
        <v>8</v>
      </c>
      <c r="I31" s="219" t="s">
        <v>8</v>
      </c>
      <c r="J31" s="221" t="s">
        <v>8</v>
      </c>
      <c r="K31" s="216" t="s">
        <v>8</v>
      </c>
      <c r="L31" s="229" t="s">
        <v>8</v>
      </c>
      <c r="M31" s="219" t="s">
        <v>8</v>
      </c>
      <c r="N31" s="221" t="s">
        <v>8</v>
      </c>
      <c r="O31" s="216" t="s">
        <v>8</v>
      </c>
      <c r="P31" s="229" t="s">
        <v>8</v>
      </c>
      <c r="Q31" s="219" t="s">
        <v>8</v>
      </c>
      <c r="R31" s="221" t="s">
        <v>8</v>
      </c>
      <c r="S31" s="216" t="s">
        <v>8</v>
      </c>
      <c r="T31" s="229" t="s">
        <v>8</v>
      </c>
      <c r="U31" s="219" t="s">
        <v>8</v>
      </c>
      <c r="V31" s="221" t="s">
        <v>8</v>
      </c>
      <c r="W31" s="216" t="s">
        <v>8</v>
      </c>
      <c r="X31" s="26">
        <v>2.25</v>
      </c>
      <c r="Y31" s="219" t="s">
        <v>135</v>
      </c>
      <c r="Z31" s="221" t="s">
        <v>8</v>
      </c>
      <c r="AA31" s="216" t="s">
        <v>8</v>
      </c>
      <c r="AB31" s="37">
        <v>2.5</v>
      </c>
      <c r="AC31" s="219" t="s">
        <v>135</v>
      </c>
      <c r="AD31" s="221" t="s">
        <v>8</v>
      </c>
      <c r="AE31" s="216" t="s">
        <v>8</v>
      </c>
      <c r="AF31" s="54">
        <v>2.5</v>
      </c>
      <c r="AG31" s="219" t="s">
        <v>135</v>
      </c>
      <c r="AH31" s="221" t="s">
        <v>8</v>
      </c>
      <c r="AI31" s="216" t="s">
        <v>8</v>
      </c>
      <c r="AJ31" s="45">
        <v>2.5</v>
      </c>
      <c r="AK31" s="180" t="s">
        <v>135</v>
      </c>
      <c r="AL31" s="172" t="s">
        <v>8</v>
      </c>
      <c r="AM31" s="174" t="s">
        <v>8</v>
      </c>
      <c r="AN31" s="45">
        <v>2.5</v>
      </c>
      <c r="AO31" s="180" t="s">
        <v>135</v>
      </c>
      <c r="AP31" s="172" t="s">
        <v>8</v>
      </c>
      <c r="AQ31" s="174" t="s">
        <v>8</v>
      </c>
      <c r="AR31" s="45">
        <v>2.5</v>
      </c>
      <c r="AS31" s="180" t="s">
        <v>135</v>
      </c>
      <c r="AT31" s="172" t="s">
        <v>8</v>
      </c>
      <c r="AU31" s="174" t="s">
        <v>8</v>
      </c>
      <c r="AV31" s="45">
        <v>2.5</v>
      </c>
      <c r="AW31" s="180" t="s">
        <v>135</v>
      </c>
      <c r="AX31" s="172" t="s">
        <v>8</v>
      </c>
      <c r="AY31" s="174" t="s">
        <v>8</v>
      </c>
      <c r="AZ31" s="45">
        <v>2.5</v>
      </c>
      <c r="BA31" s="180" t="s">
        <v>135</v>
      </c>
      <c r="BB31" s="172" t="s">
        <v>8</v>
      </c>
      <c r="BC31" s="174" t="s">
        <v>8</v>
      </c>
      <c r="BD31" s="164">
        <v>0.35</v>
      </c>
      <c r="BE31" s="166" t="s">
        <v>134</v>
      </c>
      <c r="BF31" s="172" t="s">
        <v>8</v>
      </c>
      <c r="BG31" s="174" t="s">
        <v>8</v>
      </c>
      <c r="BH31" s="164">
        <v>0.35</v>
      </c>
      <c r="BI31" s="166" t="s">
        <v>134</v>
      </c>
      <c r="BJ31" s="172" t="s">
        <v>8</v>
      </c>
      <c r="BK31" s="174" t="s">
        <v>8</v>
      </c>
      <c r="BL31" s="164">
        <v>0.3</v>
      </c>
      <c r="BM31" s="166" t="s">
        <v>134</v>
      </c>
      <c r="BN31" s="172" t="s">
        <v>8</v>
      </c>
      <c r="BO31" s="174" t="s">
        <v>8</v>
      </c>
      <c r="BP31" s="164">
        <v>0.3</v>
      </c>
      <c r="BQ31" s="166" t="s">
        <v>134</v>
      </c>
      <c r="BR31" s="172" t="s">
        <v>8</v>
      </c>
      <c r="BS31" s="174" t="s">
        <v>8</v>
      </c>
      <c r="BT31" s="164">
        <v>0.3</v>
      </c>
      <c r="BU31" s="166" t="s">
        <v>134</v>
      </c>
      <c r="BV31" s="172" t="s">
        <v>8</v>
      </c>
      <c r="BW31" s="174" t="s">
        <v>8</v>
      </c>
      <c r="BX31" s="164">
        <v>0.3</v>
      </c>
      <c r="BY31" s="166" t="s">
        <v>134</v>
      </c>
      <c r="BZ31" s="172" t="s">
        <v>8</v>
      </c>
      <c r="CA31" s="174" t="s">
        <v>8</v>
      </c>
      <c r="CB31" s="164">
        <v>0.3</v>
      </c>
      <c r="CC31" s="166" t="s">
        <v>134</v>
      </c>
      <c r="CD31" s="172" t="s">
        <v>8</v>
      </c>
      <c r="CE31" s="174" t="s">
        <v>8</v>
      </c>
    </row>
    <row r="32" spans="2:83" s="10" customFormat="1" ht="18" customHeight="1" x14ac:dyDescent="0.45">
      <c r="B32" s="248"/>
      <c r="C32" s="32" t="s">
        <v>49</v>
      </c>
      <c r="D32" s="230"/>
      <c r="E32" s="220">
        <v>0</v>
      </c>
      <c r="F32" s="222"/>
      <c r="G32" s="217">
        <v>0</v>
      </c>
      <c r="H32" s="230"/>
      <c r="I32" s="220">
        <v>0</v>
      </c>
      <c r="J32" s="222"/>
      <c r="K32" s="217">
        <v>0</v>
      </c>
      <c r="L32" s="230"/>
      <c r="M32" s="220">
        <v>0</v>
      </c>
      <c r="N32" s="222"/>
      <c r="O32" s="217">
        <v>0</v>
      </c>
      <c r="P32" s="230"/>
      <c r="Q32" s="220">
        <v>0</v>
      </c>
      <c r="R32" s="222"/>
      <c r="S32" s="217">
        <v>0</v>
      </c>
      <c r="T32" s="230"/>
      <c r="U32" s="220">
        <v>0</v>
      </c>
      <c r="V32" s="222"/>
      <c r="W32" s="217">
        <v>0</v>
      </c>
      <c r="X32" s="30">
        <v>13.5</v>
      </c>
      <c r="Y32" s="220"/>
      <c r="Z32" s="222"/>
      <c r="AA32" s="217"/>
      <c r="AB32" s="40">
        <v>13.75</v>
      </c>
      <c r="AC32" s="220"/>
      <c r="AD32" s="222"/>
      <c r="AE32" s="217"/>
      <c r="AF32" s="55">
        <v>13.75</v>
      </c>
      <c r="AG32" s="220"/>
      <c r="AH32" s="222"/>
      <c r="AI32" s="217"/>
      <c r="AJ32" s="46">
        <v>13.75</v>
      </c>
      <c r="AK32" s="181"/>
      <c r="AL32" s="173"/>
      <c r="AM32" s="175"/>
      <c r="AN32" s="46">
        <v>13.75</v>
      </c>
      <c r="AO32" s="181"/>
      <c r="AP32" s="173"/>
      <c r="AQ32" s="175"/>
      <c r="AR32" s="46">
        <v>13.75</v>
      </c>
      <c r="AS32" s="181"/>
      <c r="AT32" s="173"/>
      <c r="AU32" s="175"/>
      <c r="AV32" s="46">
        <v>13.75</v>
      </c>
      <c r="AW32" s="181"/>
      <c r="AX32" s="173"/>
      <c r="AY32" s="175"/>
      <c r="AZ32" s="46">
        <v>13.75</v>
      </c>
      <c r="BA32" s="181"/>
      <c r="BB32" s="173"/>
      <c r="BC32" s="175"/>
      <c r="BD32" s="165"/>
      <c r="BE32" s="167"/>
      <c r="BF32" s="173"/>
      <c r="BG32" s="175"/>
      <c r="BH32" s="165"/>
      <c r="BI32" s="167"/>
      <c r="BJ32" s="173"/>
      <c r="BK32" s="175"/>
      <c r="BL32" s="165">
        <v>-0.15</v>
      </c>
      <c r="BM32" s="167"/>
      <c r="BN32" s="173">
        <v>-0.15</v>
      </c>
      <c r="BO32" s="175"/>
      <c r="BP32" s="165">
        <v>-0.15</v>
      </c>
      <c r="BQ32" s="167"/>
      <c r="BR32" s="173">
        <v>-0.15</v>
      </c>
      <c r="BS32" s="175"/>
      <c r="BT32" s="165">
        <v>-0.15</v>
      </c>
      <c r="BU32" s="167"/>
      <c r="BV32" s="173">
        <v>-0.15</v>
      </c>
      <c r="BW32" s="175"/>
      <c r="BX32" s="165">
        <v>-0.15</v>
      </c>
      <c r="BY32" s="167"/>
      <c r="BZ32" s="173">
        <v>-0.15</v>
      </c>
      <c r="CA32" s="175"/>
      <c r="CB32" s="165">
        <v>-0.15</v>
      </c>
      <c r="CC32" s="167"/>
      <c r="CD32" s="173">
        <v>-0.15</v>
      </c>
      <c r="CE32" s="175"/>
    </row>
    <row r="33" spans="2:83" s="10" customFormat="1" ht="18" customHeight="1" x14ac:dyDescent="0.45">
      <c r="B33" s="247" t="s">
        <v>62</v>
      </c>
      <c r="C33" s="31" t="s">
        <v>48</v>
      </c>
      <c r="D33" s="229" t="s">
        <v>8</v>
      </c>
      <c r="E33" s="219" t="s">
        <v>8</v>
      </c>
      <c r="F33" s="221" t="s">
        <v>8</v>
      </c>
      <c r="G33" s="216" t="s">
        <v>8</v>
      </c>
      <c r="H33" s="229" t="s">
        <v>8</v>
      </c>
      <c r="I33" s="219" t="s">
        <v>8</v>
      </c>
      <c r="J33" s="221" t="s">
        <v>8</v>
      </c>
      <c r="K33" s="216" t="s">
        <v>8</v>
      </c>
      <c r="L33" s="229" t="s">
        <v>8</v>
      </c>
      <c r="M33" s="219" t="s">
        <v>8</v>
      </c>
      <c r="N33" s="221" t="s">
        <v>8</v>
      </c>
      <c r="O33" s="216" t="s">
        <v>8</v>
      </c>
      <c r="P33" s="229" t="s">
        <v>8</v>
      </c>
      <c r="Q33" s="219" t="s">
        <v>8</v>
      </c>
      <c r="R33" s="221" t="s">
        <v>8</v>
      </c>
      <c r="S33" s="216" t="s">
        <v>8</v>
      </c>
      <c r="T33" s="229" t="s">
        <v>8</v>
      </c>
      <c r="U33" s="219" t="s">
        <v>8</v>
      </c>
      <c r="V33" s="221" t="s">
        <v>8</v>
      </c>
      <c r="W33" s="216" t="s">
        <v>8</v>
      </c>
      <c r="X33" s="26">
        <v>2.25</v>
      </c>
      <c r="Y33" s="219" t="s">
        <v>135</v>
      </c>
      <c r="Z33" s="221" t="s">
        <v>8</v>
      </c>
      <c r="AA33" s="216" t="s">
        <v>8</v>
      </c>
      <c r="AB33" s="37">
        <v>2.5</v>
      </c>
      <c r="AC33" s="219" t="s">
        <v>135</v>
      </c>
      <c r="AD33" s="221" t="s">
        <v>8</v>
      </c>
      <c r="AE33" s="216" t="s">
        <v>8</v>
      </c>
      <c r="AF33" s="54">
        <v>2.5</v>
      </c>
      <c r="AG33" s="219" t="s">
        <v>135</v>
      </c>
      <c r="AH33" s="221" t="s">
        <v>8</v>
      </c>
      <c r="AI33" s="216" t="s">
        <v>8</v>
      </c>
      <c r="AJ33" s="45">
        <v>2.5</v>
      </c>
      <c r="AK33" s="180" t="s">
        <v>135</v>
      </c>
      <c r="AL33" s="172" t="s">
        <v>8</v>
      </c>
      <c r="AM33" s="174" t="s">
        <v>8</v>
      </c>
      <c r="AN33" s="45">
        <v>2.5</v>
      </c>
      <c r="AO33" s="180" t="s">
        <v>135</v>
      </c>
      <c r="AP33" s="172" t="s">
        <v>8</v>
      </c>
      <c r="AQ33" s="174" t="s">
        <v>8</v>
      </c>
      <c r="AR33" s="45">
        <v>2.5</v>
      </c>
      <c r="AS33" s="180" t="s">
        <v>135</v>
      </c>
      <c r="AT33" s="172" t="s">
        <v>8</v>
      </c>
      <c r="AU33" s="174" t="s">
        <v>8</v>
      </c>
      <c r="AV33" s="45">
        <v>2.5</v>
      </c>
      <c r="AW33" s="180" t="s">
        <v>135</v>
      </c>
      <c r="AX33" s="172" t="s">
        <v>8</v>
      </c>
      <c r="AY33" s="174" t="s">
        <v>8</v>
      </c>
      <c r="AZ33" s="45">
        <v>2.5</v>
      </c>
      <c r="BA33" s="180" t="s">
        <v>135</v>
      </c>
      <c r="BB33" s="172" t="s">
        <v>8</v>
      </c>
      <c r="BC33" s="174" t="s">
        <v>8</v>
      </c>
      <c r="BD33" s="164">
        <v>0.35</v>
      </c>
      <c r="BE33" s="166" t="s">
        <v>134</v>
      </c>
      <c r="BF33" s="172" t="s">
        <v>8</v>
      </c>
      <c r="BG33" s="174" t="s">
        <v>8</v>
      </c>
      <c r="BH33" s="164">
        <v>0.35</v>
      </c>
      <c r="BI33" s="166" t="s">
        <v>134</v>
      </c>
      <c r="BJ33" s="172" t="s">
        <v>8</v>
      </c>
      <c r="BK33" s="174" t="s">
        <v>8</v>
      </c>
      <c r="BL33" s="164">
        <v>0.3</v>
      </c>
      <c r="BM33" s="166" t="s">
        <v>134</v>
      </c>
      <c r="BN33" s="172" t="s">
        <v>8</v>
      </c>
      <c r="BO33" s="174" t="s">
        <v>8</v>
      </c>
      <c r="BP33" s="164">
        <v>0.3</v>
      </c>
      <c r="BQ33" s="166" t="s">
        <v>134</v>
      </c>
      <c r="BR33" s="172" t="s">
        <v>8</v>
      </c>
      <c r="BS33" s="174" t="s">
        <v>8</v>
      </c>
      <c r="BT33" s="164">
        <v>0.3</v>
      </c>
      <c r="BU33" s="166" t="s">
        <v>134</v>
      </c>
      <c r="BV33" s="172" t="s">
        <v>8</v>
      </c>
      <c r="BW33" s="174" t="s">
        <v>8</v>
      </c>
      <c r="BX33" s="164">
        <v>0.3</v>
      </c>
      <c r="BY33" s="166" t="s">
        <v>134</v>
      </c>
      <c r="BZ33" s="172" t="s">
        <v>8</v>
      </c>
      <c r="CA33" s="174" t="s">
        <v>8</v>
      </c>
      <c r="CB33" s="164">
        <v>0.3</v>
      </c>
      <c r="CC33" s="166" t="s">
        <v>134</v>
      </c>
      <c r="CD33" s="172" t="s">
        <v>8</v>
      </c>
      <c r="CE33" s="174" t="s">
        <v>8</v>
      </c>
    </row>
    <row r="34" spans="2:83" s="10" customFormat="1" ht="18" customHeight="1" x14ac:dyDescent="0.45">
      <c r="B34" s="248"/>
      <c r="C34" s="32" t="s">
        <v>49</v>
      </c>
      <c r="D34" s="230"/>
      <c r="E34" s="220">
        <v>0</v>
      </c>
      <c r="F34" s="222"/>
      <c r="G34" s="217">
        <v>0</v>
      </c>
      <c r="H34" s="230"/>
      <c r="I34" s="220">
        <v>0</v>
      </c>
      <c r="J34" s="222"/>
      <c r="K34" s="217">
        <v>0</v>
      </c>
      <c r="L34" s="230"/>
      <c r="M34" s="220">
        <v>0</v>
      </c>
      <c r="N34" s="222"/>
      <c r="O34" s="217">
        <v>0</v>
      </c>
      <c r="P34" s="230"/>
      <c r="Q34" s="220">
        <v>0</v>
      </c>
      <c r="R34" s="222"/>
      <c r="S34" s="217">
        <v>0</v>
      </c>
      <c r="T34" s="230"/>
      <c r="U34" s="220">
        <v>0</v>
      </c>
      <c r="V34" s="222"/>
      <c r="W34" s="217">
        <v>0</v>
      </c>
      <c r="X34" s="30">
        <v>13.5</v>
      </c>
      <c r="Y34" s="220"/>
      <c r="Z34" s="222"/>
      <c r="AA34" s="217"/>
      <c r="AB34" s="40">
        <v>13.75</v>
      </c>
      <c r="AC34" s="220"/>
      <c r="AD34" s="222"/>
      <c r="AE34" s="217"/>
      <c r="AF34" s="55">
        <v>13.75</v>
      </c>
      <c r="AG34" s="220"/>
      <c r="AH34" s="222"/>
      <c r="AI34" s="217"/>
      <c r="AJ34" s="46">
        <v>13.75</v>
      </c>
      <c r="AK34" s="181"/>
      <c r="AL34" s="173"/>
      <c r="AM34" s="175"/>
      <c r="AN34" s="46">
        <v>13.75</v>
      </c>
      <c r="AO34" s="181"/>
      <c r="AP34" s="173"/>
      <c r="AQ34" s="175"/>
      <c r="AR34" s="46">
        <v>13.75</v>
      </c>
      <c r="AS34" s="181"/>
      <c r="AT34" s="173"/>
      <c r="AU34" s="175"/>
      <c r="AV34" s="46">
        <v>13.75</v>
      </c>
      <c r="AW34" s="181"/>
      <c r="AX34" s="173"/>
      <c r="AY34" s="175"/>
      <c r="AZ34" s="46">
        <v>13.75</v>
      </c>
      <c r="BA34" s="181"/>
      <c r="BB34" s="173"/>
      <c r="BC34" s="175"/>
      <c r="BD34" s="165"/>
      <c r="BE34" s="167"/>
      <c r="BF34" s="173"/>
      <c r="BG34" s="175"/>
      <c r="BH34" s="165"/>
      <c r="BI34" s="167"/>
      <c r="BJ34" s="173"/>
      <c r="BK34" s="175"/>
      <c r="BL34" s="165">
        <v>-0.15</v>
      </c>
      <c r="BM34" s="167"/>
      <c r="BN34" s="173">
        <v>-0.15</v>
      </c>
      <c r="BO34" s="175"/>
      <c r="BP34" s="165">
        <v>-0.15</v>
      </c>
      <c r="BQ34" s="167"/>
      <c r="BR34" s="173">
        <v>-0.15</v>
      </c>
      <c r="BS34" s="175"/>
      <c r="BT34" s="165">
        <v>-0.15</v>
      </c>
      <c r="BU34" s="167"/>
      <c r="BV34" s="173">
        <v>-0.15</v>
      </c>
      <c r="BW34" s="175"/>
      <c r="BX34" s="165">
        <v>-0.15</v>
      </c>
      <c r="BY34" s="167"/>
      <c r="BZ34" s="173">
        <v>-0.15</v>
      </c>
      <c r="CA34" s="175"/>
      <c r="CB34" s="165">
        <v>-0.15</v>
      </c>
      <c r="CC34" s="167"/>
      <c r="CD34" s="173">
        <v>-0.15</v>
      </c>
      <c r="CE34" s="175"/>
    </row>
    <row r="35" spans="2:83" s="10" customFormat="1" ht="18" customHeight="1" x14ac:dyDescent="0.45">
      <c r="B35" s="247" t="s">
        <v>63</v>
      </c>
      <c r="C35" s="31" t="s">
        <v>48</v>
      </c>
      <c r="D35" s="229" t="s">
        <v>8</v>
      </c>
      <c r="E35" s="219" t="s">
        <v>8</v>
      </c>
      <c r="F35" s="221" t="s">
        <v>8</v>
      </c>
      <c r="G35" s="216" t="s">
        <v>8</v>
      </c>
      <c r="H35" s="229" t="s">
        <v>8</v>
      </c>
      <c r="I35" s="219" t="s">
        <v>8</v>
      </c>
      <c r="J35" s="221" t="s">
        <v>8</v>
      </c>
      <c r="K35" s="216" t="s">
        <v>8</v>
      </c>
      <c r="L35" s="229" t="s">
        <v>8</v>
      </c>
      <c r="M35" s="219" t="s">
        <v>8</v>
      </c>
      <c r="N35" s="221" t="s">
        <v>8</v>
      </c>
      <c r="O35" s="216" t="s">
        <v>8</v>
      </c>
      <c r="P35" s="229" t="s">
        <v>8</v>
      </c>
      <c r="Q35" s="219" t="s">
        <v>8</v>
      </c>
      <c r="R35" s="221" t="s">
        <v>8</v>
      </c>
      <c r="S35" s="216" t="s">
        <v>8</v>
      </c>
      <c r="T35" s="229" t="s">
        <v>8</v>
      </c>
      <c r="U35" s="219" t="s">
        <v>8</v>
      </c>
      <c r="V35" s="221" t="s">
        <v>8</v>
      </c>
      <c r="W35" s="216" t="s">
        <v>8</v>
      </c>
      <c r="X35" s="26">
        <v>2.25</v>
      </c>
      <c r="Y35" s="219" t="s">
        <v>135</v>
      </c>
      <c r="Z35" s="221" t="s">
        <v>8</v>
      </c>
      <c r="AA35" s="216" t="s">
        <v>8</v>
      </c>
      <c r="AB35" s="37">
        <v>2.5</v>
      </c>
      <c r="AC35" s="219" t="s">
        <v>135</v>
      </c>
      <c r="AD35" s="221" t="s">
        <v>8</v>
      </c>
      <c r="AE35" s="216" t="s">
        <v>8</v>
      </c>
      <c r="AF35" s="54">
        <v>2.5</v>
      </c>
      <c r="AG35" s="219" t="s">
        <v>135</v>
      </c>
      <c r="AH35" s="221" t="s">
        <v>8</v>
      </c>
      <c r="AI35" s="216" t="s">
        <v>8</v>
      </c>
      <c r="AJ35" s="45">
        <v>2.5</v>
      </c>
      <c r="AK35" s="180" t="s">
        <v>135</v>
      </c>
      <c r="AL35" s="172" t="s">
        <v>8</v>
      </c>
      <c r="AM35" s="174" t="s">
        <v>8</v>
      </c>
      <c r="AN35" s="45">
        <v>2.5</v>
      </c>
      <c r="AO35" s="180" t="s">
        <v>135</v>
      </c>
      <c r="AP35" s="172" t="s">
        <v>8</v>
      </c>
      <c r="AQ35" s="174" t="s">
        <v>8</v>
      </c>
      <c r="AR35" s="45">
        <v>2.5</v>
      </c>
      <c r="AS35" s="180" t="s">
        <v>135</v>
      </c>
      <c r="AT35" s="172" t="s">
        <v>8</v>
      </c>
      <c r="AU35" s="174" t="s">
        <v>8</v>
      </c>
      <c r="AV35" s="45">
        <v>2.5</v>
      </c>
      <c r="AW35" s="180" t="s">
        <v>135</v>
      </c>
      <c r="AX35" s="172" t="s">
        <v>8</v>
      </c>
      <c r="AY35" s="174" t="s">
        <v>8</v>
      </c>
      <c r="AZ35" s="45">
        <v>2.5</v>
      </c>
      <c r="BA35" s="180" t="s">
        <v>135</v>
      </c>
      <c r="BB35" s="172" t="s">
        <v>8</v>
      </c>
      <c r="BC35" s="174" t="s">
        <v>8</v>
      </c>
      <c r="BD35" s="164">
        <v>0.35</v>
      </c>
      <c r="BE35" s="166" t="s">
        <v>134</v>
      </c>
      <c r="BF35" s="172" t="s">
        <v>8</v>
      </c>
      <c r="BG35" s="174" t="s">
        <v>8</v>
      </c>
      <c r="BH35" s="164">
        <v>0.35</v>
      </c>
      <c r="BI35" s="166" t="s">
        <v>134</v>
      </c>
      <c r="BJ35" s="172" t="s">
        <v>8</v>
      </c>
      <c r="BK35" s="174" t="s">
        <v>8</v>
      </c>
      <c r="BL35" s="164">
        <v>0.3</v>
      </c>
      <c r="BM35" s="166" t="s">
        <v>134</v>
      </c>
      <c r="BN35" s="172" t="s">
        <v>8</v>
      </c>
      <c r="BO35" s="174" t="s">
        <v>8</v>
      </c>
      <c r="BP35" s="164">
        <v>0.3</v>
      </c>
      <c r="BQ35" s="166" t="s">
        <v>134</v>
      </c>
      <c r="BR35" s="172" t="s">
        <v>8</v>
      </c>
      <c r="BS35" s="174" t="s">
        <v>8</v>
      </c>
      <c r="BT35" s="164">
        <v>0.3</v>
      </c>
      <c r="BU35" s="166" t="s">
        <v>134</v>
      </c>
      <c r="BV35" s="172" t="s">
        <v>8</v>
      </c>
      <c r="BW35" s="174" t="s">
        <v>8</v>
      </c>
      <c r="BX35" s="164">
        <v>0.3</v>
      </c>
      <c r="BY35" s="166" t="s">
        <v>134</v>
      </c>
      <c r="BZ35" s="172" t="s">
        <v>8</v>
      </c>
      <c r="CA35" s="174" t="s">
        <v>8</v>
      </c>
      <c r="CB35" s="164">
        <v>0.3</v>
      </c>
      <c r="CC35" s="166" t="s">
        <v>134</v>
      </c>
      <c r="CD35" s="172" t="s">
        <v>8</v>
      </c>
      <c r="CE35" s="174" t="s">
        <v>8</v>
      </c>
    </row>
    <row r="36" spans="2:83" s="10" customFormat="1" ht="18" customHeight="1" x14ac:dyDescent="0.45">
      <c r="B36" s="248"/>
      <c r="C36" s="32" t="s">
        <v>49</v>
      </c>
      <c r="D36" s="230"/>
      <c r="E36" s="220">
        <v>0</v>
      </c>
      <c r="F36" s="222"/>
      <c r="G36" s="217">
        <v>0</v>
      </c>
      <c r="H36" s="230"/>
      <c r="I36" s="220">
        <v>0</v>
      </c>
      <c r="J36" s="222"/>
      <c r="K36" s="217">
        <v>0</v>
      </c>
      <c r="L36" s="230"/>
      <c r="M36" s="220">
        <v>0</v>
      </c>
      <c r="N36" s="222"/>
      <c r="O36" s="217">
        <v>0</v>
      </c>
      <c r="P36" s="230"/>
      <c r="Q36" s="220">
        <v>0</v>
      </c>
      <c r="R36" s="222"/>
      <c r="S36" s="217">
        <v>0</v>
      </c>
      <c r="T36" s="230"/>
      <c r="U36" s="220">
        <v>0</v>
      </c>
      <c r="V36" s="222"/>
      <c r="W36" s="217">
        <v>0</v>
      </c>
      <c r="X36" s="30">
        <v>13.5</v>
      </c>
      <c r="Y36" s="220"/>
      <c r="Z36" s="222"/>
      <c r="AA36" s="217"/>
      <c r="AB36" s="40">
        <v>13.75</v>
      </c>
      <c r="AC36" s="220"/>
      <c r="AD36" s="222"/>
      <c r="AE36" s="217"/>
      <c r="AF36" s="55">
        <v>13.75</v>
      </c>
      <c r="AG36" s="220"/>
      <c r="AH36" s="222"/>
      <c r="AI36" s="217"/>
      <c r="AJ36" s="46">
        <v>13.75</v>
      </c>
      <c r="AK36" s="181"/>
      <c r="AL36" s="173"/>
      <c r="AM36" s="175"/>
      <c r="AN36" s="46">
        <v>13.75</v>
      </c>
      <c r="AO36" s="181"/>
      <c r="AP36" s="173"/>
      <c r="AQ36" s="175"/>
      <c r="AR36" s="46">
        <v>13.75</v>
      </c>
      <c r="AS36" s="181"/>
      <c r="AT36" s="173"/>
      <c r="AU36" s="175"/>
      <c r="AV36" s="46">
        <v>13.75</v>
      </c>
      <c r="AW36" s="181"/>
      <c r="AX36" s="173"/>
      <c r="AY36" s="175"/>
      <c r="AZ36" s="46">
        <v>13.75</v>
      </c>
      <c r="BA36" s="181"/>
      <c r="BB36" s="173"/>
      <c r="BC36" s="175"/>
      <c r="BD36" s="165"/>
      <c r="BE36" s="167"/>
      <c r="BF36" s="173"/>
      <c r="BG36" s="175"/>
      <c r="BH36" s="165"/>
      <c r="BI36" s="167"/>
      <c r="BJ36" s="173"/>
      <c r="BK36" s="175"/>
      <c r="BL36" s="165">
        <v>-0.15</v>
      </c>
      <c r="BM36" s="167"/>
      <c r="BN36" s="173">
        <v>-0.15</v>
      </c>
      <c r="BO36" s="175"/>
      <c r="BP36" s="165">
        <v>-0.15</v>
      </c>
      <c r="BQ36" s="167"/>
      <c r="BR36" s="173">
        <v>-0.15</v>
      </c>
      <c r="BS36" s="175"/>
      <c r="BT36" s="165">
        <v>-0.15</v>
      </c>
      <c r="BU36" s="167"/>
      <c r="BV36" s="173">
        <v>-0.15</v>
      </c>
      <c r="BW36" s="175"/>
      <c r="BX36" s="165">
        <v>-0.15</v>
      </c>
      <c r="BY36" s="167"/>
      <c r="BZ36" s="173">
        <v>-0.15</v>
      </c>
      <c r="CA36" s="175"/>
      <c r="CB36" s="165">
        <v>-0.15</v>
      </c>
      <c r="CC36" s="167"/>
      <c r="CD36" s="173">
        <v>-0.15</v>
      </c>
      <c r="CE36" s="175"/>
    </row>
    <row r="37" spans="2:83" s="10" customFormat="1" ht="18" customHeight="1" x14ac:dyDescent="0.45">
      <c r="B37" s="247" t="s">
        <v>64</v>
      </c>
      <c r="C37" s="31" t="s">
        <v>48</v>
      </c>
      <c r="D37" s="229" t="s">
        <v>8</v>
      </c>
      <c r="E37" s="219" t="s">
        <v>8</v>
      </c>
      <c r="F37" s="221" t="s">
        <v>8</v>
      </c>
      <c r="G37" s="216" t="s">
        <v>8</v>
      </c>
      <c r="H37" s="229" t="s">
        <v>8</v>
      </c>
      <c r="I37" s="219" t="s">
        <v>8</v>
      </c>
      <c r="J37" s="221" t="s">
        <v>8</v>
      </c>
      <c r="K37" s="216" t="s">
        <v>8</v>
      </c>
      <c r="L37" s="229" t="s">
        <v>8</v>
      </c>
      <c r="M37" s="219" t="s">
        <v>8</v>
      </c>
      <c r="N37" s="221" t="s">
        <v>8</v>
      </c>
      <c r="O37" s="216" t="s">
        <v>8</v>
      </c>
      <c r="P37" s="229" t="s">
        <v>8</v>
      </c>
      <c r="Q37" s="219" t="s">
        <v>8</v>
      </c>
      <c r="R37" s="221" t="s">
        <v>8</v>
      </c>
      <c r="S37" s="216" t="s">
        <v>8</v>
      </c>
      <c r="T37" s="229" t="s">
        <v>8</v>
      </c>
      <c r="U37" s="219" t="s">
        <v>8</v>
      </c>
      <c r="V37" s="221" t="s">
        <v>8</v>
      </c>
      <c r="W37" s="216" t="s">
        <v>8</v>
      </c>
      <c r="X37" s="26">
        <v>2.25</v>
      </c>
      <c r="Y37" s="219" t="s">
        <v>135</v>
      </c>
      <c r="Z37" s="221" t="s">
        <v>8</v>
      </c>
      <c r="AA37" s="216" t="s">
        <v>8</v>
      </c>
      <c r="AB37" s="37">
        <v>2.5</v>
      </c>
      <c r="AC37" s="219" t="s">
        <v>135</v>
      </c>
      <c r="AD37" s="221" t="s">
        <v>8</v>
      </c>
      <c r="AE37" s="216" t="s">
        <v>8</v>
      </c>
      <c r="AF37" s="54">
        <v>2.5</v>
      </c>
      <c r="AG37" s="219" t="s">
        <v>135</v>
      </c>
      <c r="AH37" s="221" t="s">
        <v>8</v>
      </c>
      <c r="AI37" s="216" t="s">
        <v>8</v>
      </c>
      <c r="AJ37" s="45">
        <v>2.5</v>
      </c>
      <c r="AK37" s="180" t="s">
        <v>135</v>
      </c>
      <c r="AL37" s="172" t="s">
        <v>8</v>
      </c>
      <c r="AM37" s="174" t="s">
        <v>8</v>
      </c>
      <c r="AN37" s="45">
        <v>2.5</v>
      </c>
      <c r="AO37" s="180" t="s">
        <v>135</v>
      </c>
      <c r="AP37" s="172" t="s">
        <v>8</v>
      </c>
      <c r="AQ37" s="174" t="s">
        <v>8</v>
      </c>
      <c r="AR37" s="45">
        <v>2.5</v>
      </c>
      <c r="AS37" s="180" t="s">
        <v>135</v>
      </c>
      <c r="AT37" s="172" t="s">
        <v>8</v>
      </c>
      <c r="AU37" s="174" t="s">
        <v>8</v>
      </c>
      <c r="AV37" s="45">
        <v>2.5</v>
      </c>
      <c r="AW37" s="180" t="s">
        <v>135</v>
      </c>
      <c r="AX37" s="172" t="s">
        <v>8</v>
      </c>
      <c r="AY37" s="174" t="s">
        <v>8</v>
      </c>
      <c r="AZ37" s="45">
        <v>2.5</v>
      </c>
      <c r="BA37" s="180" t="s">
        <v>135</v>
      </c>
      <c r="BB37" s="172" t="s">
        <v>8</v>
      </c>
      <c r="BC37" s="174" t="s">
        <v>8</v>
      </c>
      <c r="BD37" s="164">
        <v>0.35</v>
      </c>
      <c r="BE37" s="166" t="s">
        <v>134</v>
      </c>
      <c r="BF37" s="172" t="s">
        <v>8</v>
      </c>
      <c r="BG37" s="174" t="s">
        <v>8</v>
      </c>
      <c r="BH37" s="164">
        <v>0.35</v>
      </c>
      <c r="BI37" s="166" t="s">
        <v>134</v>
      </c>
      <c r="BJ37" s="172" t="s">
        <v>8</v>
      </c>
      <c r="BK37" s="174" t="s">
        <v>8</v>
      </c>
      <c r="BL37" s="164">
        <v>0.3</v>
      </c>
      <c r="BM37" s="166" t="s">
        <v>134</v>
      </c>
      <c r="BN37" s="172" t="s">
        <v>8</v>
      </c>
      <c r="BO37" s="174" t="s">
        <v>8</v>
      </c>
      <c r="BP37" s="164">
        <v>0.3</v>
      </c>
      <c r="BQ37" s="166" t="s">
        <v>134</v>
      </c>
      <c r="BR37" s="172" t="s">
        <v>8</v>
      </c>
      <c r="BS37" s="174" t="s">
        <v>8</v>
      </c>
      <c r="BT37" s="164">
        <v>0.3</v>
      </c>
      <c r="BU37" s="166" t="s">
        <v>134</v>
      </c>
      <c r="BV37" s="172" t="s">
        <v>8</v>
      </c>
      <c r="BW37" s="174" t="s">
        <v>8</v>
      </c>
      <c r="BX37" s="164">
        <v>0.3</v>
      </c>
      <c r="BY37" s="166" t="s">
        <v>134</v>
      </c>
      <c r="BZ37" s="172" t="s">
        <v>8</v>
      </c>
      <c r="CA37" s="174" t="s">
        <v>8</v>
      </c>
      <c r="CB37" s="164">
        <v>0.3</v>
      </c>
      <c r="CC37" s="166" t="s">
        <v>134</v>
      </c>
      <c r="CD37" s="172" t="s">
        <v>8</v>
      </c>
      <c r="CE37" s="174" t="s">
        <v>8</v>
      </c>
    </row>
    <row r="38" spans="2:83" s="10" customFormat="1" ht="18" customHeight="1" x14ac:dyDescent="0.45">
      <c r="B38" s="248"/>
      <c r="C38" s="32" t="s">
        <v>49</v>
      </c>
      <c r="D38" s="230"/>
      <c r="E38" s="220">
        <v>0</v>
      </c>
      <c r="F38" s="222"/>
      <c r="G38" s="217">
        <v>0</v>
      </c>
      <c r="H38" s="230"/>
      <c r="I38" s="220">
        <v>0</v>
      </c>
      <c r="J38" s="222"/>
      <c r="K38" s="217">
        <v>0</v>
      </c>
      <c r="L38" s="230"/>
      <c r="M38" s="220">
        <v>0</v>
      </c>
      <c r="N38" s="222"/>
      <c r="O38" s="217">
        <v>0</v>
      </c>
      <c r="P38" s="230"/>
      <c r="Q38" s="220">
        <v>0</v>
      </c>
      <c r="R38" s="222"/>
      <c r="S38" s="217">
        <v>0</v>
      </c>
      <c r="T38" s="230"/>
      <c r="U38" s="220">
        <v>0</v>
      </c>
      <c r="V38" s="222"/>
      <c r="W38" s="217">
        <v>0</v>
      </c>
      <c r="X38" s="30">
        <v>13.5</v>
      </c>
      <c r="Y38" s="220"/>
      <c r="Z38" s="222"/>
      <c r="AA38" s="217"/>
      <c r="AB38" s="40">
        <v>13.75</v>
      </c>
      <c r="AC38" s="220"/>
      <c r="AD38" s="222"/>
      <c r="AE38" s="217"/>
      <c r="AF38" s="55">
        <v>13.75</v>
      </c>
      <c r="AG38" s="220"/>
      <c r="AH38" s="222"/>
      <c r="AI38" s="217"/>
      <c r="AJ38" s="46">
        <v>13.75</v>
      </c>
      <c r="AK38" s="181"/>
      <c r="AL38" s="173"/>
      <c r="AM38" s="175"/>
      <c r="AN38" s="46">
        <v>13.75</v>
      </c>
      <c r="AO38" s="181"/>
      <c r="AP38" s="173"/>
      <c r="AQ38" s="175"/>
      <c r="AR38" s="46">
        <v>13.75</v>
      </c>
      <c r="AS38" s="181"/>
      <c r="AT38" s="173"/>
      <c r="AU38" s="175"/>
      <c r="AV38" s="46">
        <v>13.75</v>
      </c>
      <c r="AW38" s="181"/>
      <c r="AX38" s="173"/>
      <c r="AY38" s="175"/>
      <c r="AZ38" s="46">
        <v>13.75</v>
      </c>
      <c r="BA38" s="181"/>
      <c r="BB38" s="173"/>
      <c r="BC38" s="175"/>
      <c r="BD38" s="165"/>
      <c r="BE38" s="167"/>
      <c r="BF38" s="173"/>
      <c r="BG38" s="175"/>
      <c r="BH38" s="165"/>
      <c r="BI38" s="167"/>
      <c r="BJ38" s="173"/>
      <c r="BK38" s="175"/>
      <c r="BL38" s="165">
        <v>-0.15</v>
      </c>
      <c r="BM38" s="167"/>
      <c r="BN38" s="173">
        <v>-0.15</v>
      </c>
      <c r="BO38" s="175"/>
      <c r="BP38" s="165">
        <v>-0.15</v>
      </c>
      <c r="BQ38" s="167"/>
      <c r="BR38" s="173">
        <v>-0.15</v>
      </c>
      <c r="BS38" s="175"/>
      <c r="BT38" s="165">
        <v>-0.15</v>
      </c>
      <c r="BU38" s="167"/>
      <c r="BV38" s="173">
        <v>-0.15</v>
      </c>
      <c r="BW38" s="175"/>
      <c r="BX38" s="165">
        <v>-0.15</v>
      </c>
      <c r="BY38" s="167"/>
      <c r="BZ38" s="173">
        <v>-0.15</v>
      </c>
      <c r="CA38" s="175"/>
      <c r="CB38" s="165">
        <v>-0.15</v>
      </c>
      <c r="CC38" s="167"/>
      <c r="CD38" s="173">
        <v>-0.15</v>
      </c>
      <c r="CE38" s="175"/>
    </row>
    <row r="39" spans="2:83" s="10" customFormat="1" ht="18" customHeight="1" x14ac:dyDescent="0.45">
      <c r="B39" s="247" t="s">
        <v>65</v>
      </c>
      <c r="C39" s="31" t="s">
        <v>48</v>
      </c>
      <c r="D39" s="229" t="s">
        <v>8</v>
      </c>
      <c r="E39" s="219" t="s">
        <v>8</v>
      </c>
      <c r="F39" s="221" t="s">
        <v>8</v>
      </c>
      <c r="G39" s="216" t="s">
        <v>8</v>
      </c>
      <c r="H39" s="229" t="s">
        <v>8</v>
      </c>
      <c r="I39" s="219" t="s">
        <v>8</v>
      </c>
      <c r="J39" s="221" t="s">
        <v>8</v>
      </c>
      <c r="K39" s="216" t="s">
        <v>8</v>
      </c>
      <c r="L39" s="229" t="s">
        <v>8</v>
      </c>
      <c r="M39" s="219" t="s">
        <v>8</v>
      </c>
      <c r="N39" s="221" t="s">
        <v>8</v>
      </c>
      <c r="O39" s="216" t="s">
        <v>8</v>
      </c>
      <c r="P39" s="229" t="s">
        <v>8</v>
      </c>
      <c r="Q39" s="219" t="s">
        <v>8</v>
      </c>
      <c r="R39" s="221" t="s">
        <v>8</v>
      </c>
      <c r="S39" s="216" t="s">
        <v>8</v>
      </c>
      <c r="T39" s="229" t="s">
        <v>8</v>
      </c>
      <c r="U39" s="219" t="s">
        <v>8</v>
      </c>
      <c r="V39" s="221" t="s">
        <v>8</v>
      </c>
      <c r="W39" s="216" t="s">
        <v>8</v>
      </c>
      <c r="X39" s="26">
        <v>2.25</v>
      </c>
      <c r="Y39" s="219" t="s">
        <v>135</v>
      </c>
      <c r="Z39" s="221" t="s">
        <v>8</v>
      </c>
      <c r="AA39" s="216" t="s">
        <v>8</v>
      </c>
      <c r="AB39" s="37">
        <v>2.5</v>
      </c>
      <c r="AC39" s="219" t="s">
        <v>135</v>
      </c>
      <c r="AD39" s="221" t="s">
        <v>8</v>
      </c>
      <c r="AE39" s="216" t="s">
        <v>8</v>
      </c>
      <c r="AF39" s="54">
        <v>2.5</v>
      </c>
      <c r="AG39" s="219" t="s">
        <v>135</v>
      </c>
      <c r="AH39" s="221" t="s">
        <v>8</v>
      </c>
      <c r="AI39" s="216" t="s">
        <v>8</v>
      </c>
      <c r="AJ39" s="45">
        <v>2.5</v>
      </c>
      <c r="AK39" s="180" t="s">
        <v>135</v>
      </c>
      <c r="AL39" s="172" t="s">
        <v>8</v>
      </c>
      <c r="AM39" s="174" t="s">
        <v>8</v>
      </c>
      <c r="AN39" s="45">
        <v>2.5</v>
      </c>
      <c r="AO39" s="180" t="s">
        <v>135</v>
      </c>
      <c r="AP39" s="172" t="s">
        <v>8</v>
      </c>
      <c r="AQ39" s="174" t="s">
        <v>8</v>
      </c>
      <c r="AR39" s="45">
        <v>2.5</v>
      </c>
      <c r="AS39" s="180" t="s">
        <v>135</v>
      </c>
      <c r="AT39" s="172" t="s">
        <v>8</v>
      </c>
      <c r="AU39" s="174" t="s">
        <v>8</v>
      </c>
      <c r="AV39" s="45">
        <v>2.5</v>
      </c>
      <c r="AW39" s="180" t="s">
        <v>135</v>
      </c>
      <c r="AX39" s="172" t="s">
        <v>8</v>
      </c>
      <c r="AY39" s="174" t="s">
        <v>8</v>
      </c>
      <c r="AZ39" s="45">
        <v>2.5</v>
      </c>
      <c r="BA39" s="180" t="s">
        <v>135</v>
      </c>
      <c r="BB39" s="172" t="s">
        <v>8</v>
      </c>
      <c r="BC39" s="174" t="s">
        <v>8</v>
      </c>
      <c r="BD39" s="164">
        <v>0.35</v>
      </c>
      <c r="BE39" s="166" t="s">
        <v>134</v>
      </c>
      <c r="BF39" s="172" t="s">
        <v>8</v>
      </c>
      <c r="BG39" s="174" t="s">
        <v>8</v>
      </c>
      <c r="BH39" s="164">
        <v>0.35</v>
      </c>
      <c r="BI39" s="166" t="s">
        <v>134</v>
      </c>
      <c r="BJ39" s="172" t="s">
        <v>8</v>
      </c>
      <c r="BK39" s="174" t="s">
        <v>8</v>
      </c>
      <c r="BL39" s="164">
        <v>0.3</v>
      </c>
      <c r="BM39" s="166" t="s">
        <v>134</v>
      </c>
      <c r="BN39" s="172" t="s">
        <v>8</v>
      </c>
      <c r="BO39" s="174" t="s">
        <v>8</v>
      </c>
      <c r="BP39" s="164">
        <v>0.3</v>
      </c>
      <c r="BQ39" s="166" t="s">
        <v>134</v>
      </c>
      <c r="BR39" s="172" t="s">
        <v>8</v>
      </c>
      <c r="BS39" s="174" t="s">
        <v>8</v>
      </c>
      <c r="BT39" s="164">
        <v>0.3</v>
      </c>
      <c r="BU39" s="166" t="s">
        <v>134</v>
      </c>
      <c r="BV39" s="172" t="s">
        <v>8</v>
      </c>
      <c r="BW39" s="174" t="s">
        <v>8</v>
      </c>
      <c r="BX39" s="164">
        <v>0.3</v>
      </c>
      <c r="BY39" s="166" t="s">
        <v>134</v>
      </c>
      <c r="BZ39" s="172" t="s">
        <v>8</v>
      </c>
      <c r="CA39" s="174" t="s">
        <v>8</v>
      </c>
      <c r="CB39" s="164">
        <v>0.3</v>
      </c>
      <c r="CC39" s="166" t="s">
        <v>134</v>
      </c>
      <c r="CD39" s="172" t="s">
        <v>8</v>
      </c>
      <c r="CE39" s="174" t="s">
        <v>8</v>
      </c>
    </row>
    <row r="40" spans="2:83" s="10" customFormat="1" ht="18" customHeight="1" x14ac:dyDescent="0.45">
      <c r="B40" s="248"/>
      <c r="C40" s="32" t="s">
        <v>49</v>
      </c>
      <c r="D40" s="230"/>
      <c r="E40" s="220">
        <v>0</v>
      </c>
      <c r="F40" s="222"/>
      <c r="G40" s="217">
        <v>0</v>
      </c>
      <c r="H40" s="230"/>
      <c r="I40" s="220">
        <v>0</v>
      </c>
      <c r="J40" s="222"/>
      <c r="K40" s="217">
        <v>0</v>
      </c>
      <c r="L40" s="230"/>
      <c r="M40" s="220">
        <v>0</v>
      </c>
      <c r="N40" s="222"/>
      <c r="O40" s="217">
        <v>0</v>
      </c>
      <c r="P40" s="230"/>
      <c r="Q40" s="220">
        <v>0</v>
      </c>
      <c r="R40" s="222"/>
      <c r="S40" s="217">
        <v>0</v>
      </c>
      <c r="T40" s="230"/>
      <c r="U40" s="220">
        <v>0</v>
      </c>
      <c r="V40" s="222"/>
      <c r="W40" s="217">
        <v>0</v>
      </c>
      <c r="X40" s="30">
        <v>13.5</v>
      </c>
      <c r="Y40" s="220"/>
      <c r="Z40" s="222"/>
      <c r="AA40" s="217"/>
      <c r="AB40" s="40">
        <v>13.75</v>
      </c>
      <c r="AC40" s="220"/>
      <c r="AD40" s="222"/>
      <c r="AE40" s="217"/>
      <c r="AF40" s="55">
        <v>13.75</v>
      </c>
      <c r="AG40" s="220"/>
      <c r="AH40" s="222"/>
      <c r="AI40" s="217"/>
      <c r="AJ40" s="46">
        <v>13.75</v>
      </c>
      <c r="AK40" s="181"/>
      <c r="AL40" s="173"/>
      <c r="AM40" s="175"/>
      <c r="AN40" s="46">
        <v>13.75</v>
      </c>
      <c r="AO40" s="181"/>
      <c r="AP40" s="173"/>
      <c r="AQ40" s="175"/>
      <c r="AR40" s="46">
        <v>13.75</v>
      </c>
      <c r="AS40" s="181"/>
      <c r="AT40" s="173"/>
      <c r="AU40" s="175"/>
      <c r="AV40" s="46">
        <v>13.75</v>
      </c>
      <c r="AW40" s="181"/>
      <c r="AX40" s="173"/>
      <c r="AY40" s="175"/>
      <c r="AZ40" s="46">
        <v>13.75</v>
      </c>
      <c r="BA40" s="181"/>
      <c r="BB40" s="173"/>
      <c r="BC40" s="175"/>
      <c r="BD40" s="165"/>
      <c r="BE40" s="167"/>
      <c r="BF40" s="173"/>
      <c r="BG40" s="175"/>
      <c r="BH40" s="165"/>
      <c r="BI40" s="167"/>
      <c r="BJ40" s="173"/>
      <c r="BK40" s="175"/>
      <c r="BL40" s="165">
        <v>-0.15</v>
      </c>
      <c r="BM40" s="167"/>
      <c r="BN40" s="173">
        <v>-0.15</v>
      </c>
      <c r="BO40" s="175"/>
      <c r="BP40" s="165">
        <v>-0.15</v>
      </c>
      <c r="BQ40" s="167"/>
      <c r="BR40" s="173">
        <v>-0.15</v>
      </c>
      <c r="BS40" s="175"/>
      <c r="BT40" s="165">
        <v>-0.15</v>
      </c>
      <c r="BU40" s="167"/>
      <c r="BV40" s="173">
        <v>-0.15</v>
      </c>
      <c r="BW40" s="175"/>
      <c r="BX40" s="165">
        <v>-0.15</v>
      </c>
      <c r="BY40" s="167"/>
      <c r="BZ40" s="173">
        <v>-0.15</v>
      </c>
      <c r="CA40" s="175"/>
      <c r="CB40" s="165">
        <v>-0.15</v>
      </c>
      <c r="CC40" s="167"/>
      <c r="CD40" s="173">
        <v>-0.15</v>
      </c>
      <c r="CE40" s="175"/>
    </row>
    <row r="41" spans="2:83" s="10" customFormat="1" ht="18" customHeight="1" x14ac:dyDescent="0.45">
      <c r="B41" s="247" t="s">
        <v>66</v>
      </c>
      <c r="C41" s="31" t="s">
        <v>48</v>
      </c>
      <c r="D41" s="229" t="s">
        <v>8</v>
      </c>
      <c r="E41" s="219" t="s">
        <v>8</v>
      </c>
      <c r="F41" s="221" t="s">
        <v>8</v>
      </c>
      <c r="G41" s="216" t="s">
        <v>8</v>
      </c>
      <c r="H41" s="229" t="s">
        <v>8</v>
      </c>
      <c r="I41" s="219" t="s">
        <v>8</v>
      </c>
      <c r="J41" s="221" t="s">
        <v>8</v>
      </c>
      <c r="K41" s="216" t="s">
        <v>8</v>
      </c>
      <c r="L41" s="229" t="s">
        <v>8</v>
      </c>
      <c r="M41" s="219" t="s">
        <v>8</v>
      </c>
      <c r="N41" s="221" t="s">
        <v>8</v>
      </c>
      <c r="O41" s="216" t="s">
        <v>8</v>
      </c>
      <c r="P41" s="229" t="s">
        <v>8</v>
      </c>
      <c r="Q41" s="219" t="s">
        <v>8</v>
      </c>
      <c r="R41" s="221" t="s">
        <v>8</v>
      </c>
      <c r="S41" s="216" t="s">
        <v>8</v>
      </c>
      <c r="T41" s="229" t="s">
        <v>8</v>
      </c>
      <c r="U41" s="219" t="s">
        <v>8</v>
      </c>
      <c r="V41" s="221" t="s">
        <v>8</v>
      </c>
      <c r="W41" s="216" t="s">
        <v>8</v>
      </c>
      <c r="X41" s="26">
        <v>2.25</v>
      </c>
      <c r="Y41" s="219" t="s">
        <v>135</v>
      </c>
      <c r="Z41" s="221" t="s">
        <v>8</v>
      </c>
      <c r="AA41" s="216" t="s">
        <v>8</v>
      </c>
      <c r="AB41" s="37">
        <v>2.5</v>
      </c>
      <c r="AC41" s="219" t="s">
        <v>135</v>
      </c>
      <c r="AD41" s="221" t="s">
        <v>8</v>
      </c>
      <c r="AE41" s="216" t="s">
        <v>8</v>
      </c>
      <c r="AF41" s="54">
        <v>2.5</v>
      </c>
      <c r="AG41" s="219" t="s">
        <v>135</v>
      </c>
      <c r="AH41" s="221" t="s">
        <v>8</v>
      </c>
      <c r="AI41" s="216" t="s">
        <v>8</v>
      </c>
      <c r="AJ41" s="45">
        <v>2.5</v>
      </c>
      <c r="AK41" s="180" t="s">
        <v>135</v>
      </c>
      <c r="AL41" s="172" t="s">
        <v>8</v>
      </c>
      <c r="AM41" s="174" t="s">
        <v>8</v>
      </c>
      <c r="AN41" s="45">
        <v>2.5</v>
      </c>
      <c r="AO41" s="180" t="s">
        <v>135</v>
      </c>
      <c r="AP41" s="172" t="s">
        <v>8</v>
      </c>
      <c r="AQ41" s="174" t="s">
        <v>8</v>
      </c>
      <c r="AR41" s="45">
        <v>2.5</v>
      </c>
      <c r="AS41" s="180" t="s">
        <v>135</v>
      </c>
      <c r="AT41" s="172" t="s">
        <v>8</v>
      </c>
      <c r="AU41" s="174" t="s">
        <v>8</v>
      </c>
      <c r="AV41" s="45">
        <v>2.5</v>
      </c>
      <c r="AW41" s="180" t="s">
        <v>135</v>
      </c>
      <c r="AX41" s="172" t="s">
        <v>8</v>
      </c>
      <c r="AY41" s="174" t="s">
        <v>8</v>
      </c>
      <c r="AZ41" s="45">
        <v>2.5</v>
      </c>
      <c r="BA41" s="180" t="s">
        <v>135</v>
      </c>
      <c r="BB41" s="172" t="s">
        <v>8</v>
      </c>
      <c r="BC41" s="174" t="s">
        <v>8</v>
      </c>
      <c r="BD41" s="164">
        <v>0.35</v>
      </c>
      <c r="BE41" s="166" t="s">
        <v>134</v>
      </c>
      <c r="BF41" s="172" t="s">
        <v>8</v>
      </c>
      <c r="BG41" s="174" t="s">
        <v>8</v>
      </c>
      <c r="BH41" s="164">
        <v>0.35</v>
      </c>
      <c r="BI41" s="166" t="s">
        <v>134</v>
      </c>
      <c r="BJ41" s="172" t="s">
        <v>8</v>
      </c>
      <c r="BK41" s="174" t="s">
        <v>8</v>
      </c>
      <c r="BL41" s="164">
        <v>0.3</v>
      </c>
      <c r="BM41" s="166" t="s">
        <v>134</v>
      </c>
      <c r="BN41" s="172" t="s">
        <v>8</v>
      </c>
      <c r="BO41" s="174" t="s">
        <v>8</v>
      </c>
      <c r="BP41" s="164">
        <v>0.3</v>
      </c>
      <c r="BQ41" s="166" t="s">
        <v>134</v>
      </c>
      <c r="BR41" s="172" t="s">
        <v>8</v>
      </c>
      <c r="BS41" s="174" t="s">
        <v>8</v>
      </c>
      <c r="BT41" s="164">
        <v>0.3</v>
      </c>
      <c r="BU41" s="166" t="s">
        <v>134</v>
      </c>
      <c r="BV41" s="172" t="s">
        <v>8</v>
      </c>
      <c r="BW41" s="174" t="s">
        <v>8</v>
      </c>
      <c r="BX41" s="164">
        <v>0.3</v>
      </c>
      <c r="BY41" s="166" t="s">
        <v>134</v>
      </c>
      <c r="BZ41" s="172" t="s">
        <v>8</v>
      </c>
      <c r="CA41" s="174" t="s">
        <v>8</v>
      </c>
      <c r="CB41" s="164">
        <v>0.3</v>
      </c>
      <c r="CC41" s="166" t="s">
        <v>134</v>
      </c>
      <c r="CD41" s="172" t="s">
        <v>8</v>
      </c>
      <c r="CE41" s="174" t="s">
        <v>8</v>
      </c>
    </row>
    <row r="42" spans="2:83" s="10" customFormat="1" ht="18" customHeight="1" x14ac:dyDescent="0.45">
      <c r="B42" s="248"/>
      <c r="C42" s="32" t="s">
        <v>49</v>
      </c>
      <c r="D42" s="230"/>
      <c r="E42" s="220">
        <v>0</v>
      </c>
      <c r="F42" s="222"/>
      <c r="G42" s="217">
        <v>0</v>
      </c>
      <c r="H42" s="230"/>
      <c r="I42" s="220">
        <v>0</v>
      </c>
      <c r="J42" s="222"/>
      <c r="K42" s="217">
        <v>0</v>
      </c>
      <c r="L42" s="230"/>
      <c r="M42" s="220">
        <v>0</v>
      </c>
      <c r="N42" s="222"/>
      <c r="O42" s="217">
        <v>0</v>
      </c>
      <c r="P42" s="230"/>
      <c r="Q42" s="220">
        <v>0</v>
      </c>
      <c r="R42" s="222"/>
      <c r="S42" s="217">
        <v>0</v>
      </c>
      <c r="T42" s="230"/>
      <c r="U42" s="220">
        <v>0</v>
      </c>
      <c r="V42" s="222"/>
      <c r="W42" s="217">
        <v>0</v>
      </c>
      <c r="X42" s="30">
        <v>13.5</v>
      </c>
      <c r="Y42" s="220"/>
      <c r="Z42" s="222"/>
      <c r="AA42" s="217"/>
      <c r="AB42" s="40">
        <v>13.75</v>
      </c>
      <c r="AC42" s="220"/>
      <c r="AD42" s="222"/>
      <c r="AE42" s="217"/>
      <c r="AF42" s="55">
        <v>13.75</v>
      </c>
      <c r="AG42" s="220"/>
      <c r="AH42" s="222"/>
      <c r="AI42" s="217"/>
      <c r="AJ42" s="46">
        <v>13.75</v>
      </c>
      <c r="AK42" s="181"/>
      <c r="AL42" s="173"/>
      <c r="AM42" s="175"/>
      <c r="AN42" s="46">
        <v>13.75</v>
      </c>
      <c r="AO42" s="181"/>
      <c r="AP42" s="173"/>
      <c r="AQ42" s="175"/>
      <c r="AR42" s="46">
        <v>13.75</v>
      </c>
      <c r="AS42" s="181"/>
      <c r="AT42" s="173"/>
      <c r="AU42" s="175"/>
      <c r="AV42" s="46">
        <v>13.75</v>
      </c>
      <c r="AW42" s="181"/>
      <c r="AX42" s="173"/>
      <c r="AY42" s="175"/>
      <c r="AZ42" s="46">
        <v>13.75</v>
      </c>
      <c r="BA42" s="181"/>
      <c r="BB42" s="173"/>
      <c r="BC42" s="175"/>
      <c r="BD42" s="165"/>
      <c r="BE42" s="167"/>
      <c r="BF42" s="173"/>
      <c r="BG42" s="175"/>
      <c r="BH42" s="165"/>
      <c r="BI42" s="167"/>
      <c r="BJ42" s="173"/>
      <c r="BK42" s="175"/>
      <c r="BL42" s="165">
        <v>-0.15</v>
      </c>
      <c r="BM42" s="167"/>
      <c r="BN42" s="173">
        <v>-0.15</v>
      </c>
      <c r="BO42" s="175"/>
      <c r="BP42" s="165">
        <v>-0.15</v>
      </c>
      <c r="BQ42" s="167"/>
      <c r="BR42" s="173">
        <v>-0.15</v>
      </c>
      <c r="BS42" s="175"/>
      <c r="BT42" s="165">
        <v>-0.15</v>
      </c>
      <c r="BU42" s="167"/>
      <c r="BV42" s="173">
        <v>-0.15</v>
      </c>
      <c r="BW42" s="175"/>
      <c r="BX42" s="165">
        <v>-0.15</v>
      </c>
      <c r="BY42" s="167"/>
      <c r="BZ42" s="173">
        <v>-0.15</v>
      </c>
      <c r="CA42" s="175"/>
      <c r="CB42" s="165">
        <v>-0.15</v>
      </c>
      <c r="CC42" s="167"/>
      <c r="CD42" s="173">
        <v>-0.15</v>
      </c>
      <c r="CE42" s="175"/>
    </row>
    <row r="43" spans="2:83" s="10" customFormat="1" ht="18" customHeight="1" x14ac:dyDescent="0.45">
      <c r="B43" s="247" t="s">
        <v>67</v>
      </c>
      <c r="C43" s="31" t="s">
        <v>48</v>
      </c>
      <c r="D43" s="229" t="s">
        <v>8</v>
      </c>
      <c r="E43" s="219" t="s">
        <v>8</v>
      </c>
      <c r="F43" s="221" t="s">
        <v>8</v>
      </c>
      <c r="G43" s="216" t="s">
        <v>8</v>
      </c>
      <c r="H43" s="229" t="s">
        <v>8</v>
      </c>
      <c r="I43" s="219" t="s">
        <v>8</v>
      </c>
      <c r="J43" s="221" t="s">
        <v>8</v>
      </c>
      <c r="K43" s="216" t="s">
        <v>8</v>
      </c>
      <c r="L43" s="229" t="s">
        <v>8</v>
      </c>
      <c r="M43" s="219" t="s">
        <v>8</v>
      </c>
      <c r="N43" s="221" t="s">
        <v>8</v>
      </c>
      <c r="O43" s="216" t="s">
        <v>8</v>
      </c>
      <c r="P43" s="229" t="s">
        <v>8</v>
      </c>
      <c r="Q43" s="219" t="s">
        <v>8</v>
      </c>
      <c r="R43" s="221" t="s">
        <v>8</v>
      </c>
      <c r="S43" s="216" t="s">
        <v>8</v>
      </c>
      <c r="T43" s="229" t="s">
        <v>8</v>
      </c>
      <c r="U43" s="219" t="s">
        <v>8</v>
      </c>
      <c r="V43" s="221" t="s">
        <v>8</v>
      </c>
      <c r="W43" s="216" t="s">
        <v>8</v>
      </c>
      <c r="X43" s="26">
        <v>2.25</v>
      </c>
      <c r="Y43" s="219" t="s">
        <v>135</v>
      </c>
      <c r="Z43" s="221" t="s">
        <v>8</v>
      </c>
      <c r="AA43" s="216" t="s">
        <v>8</v>
      </c>
      <c r="AB43" s="37">
        <v>2.5</v>
      </c>
      <c r="AC43" s="219" t="s">
        <v>135</v>
      </c>
      <c r="AD43" s="221" t="s">
        <v>8</v>
      </c>
      <c r="AE43" s="216" t="s">
        <v>8</v>
      </c>
      <c r="AF43" s="54">
        <v>2.5</v>
      </c>
      <c r="AG43" s="219" t="s">
        <v>135</v>
      </c>
      <c r="AH43" s="221" t="s">
        <v>8</v>
      </c>
      <c r="AI43" s="216" t="s">
        <v>8</v>
      </c>
      <c r="AJ43" s="45">
        <v>2.5</v>
      </c>
      <c r="AK43" s="180" t="s">
        <v>135</v>
      </c>
      <c r="AL43" s="172" t="s">
        <v>8</v>
      </c>
      <c r="AM43" s="174" t="s">
        <v>8</v>
      </c>
      <c r="AN43" s="45">
        <v>2.5</v>
      </c>
      <c r="AO43" s="180" t="s">
        <v>135</v>
      </c>
      <c r="AP43" s="172" t="s">
        <v>8</v>
      </c>
      <c r="AQ43" s="174" t="s">
        <v>8</v>
      </c>
      <c r="AR43" s="45">
        <v>2.5</v>
      </c>
      <c r="AS43" s="180" t="s">
        <v>135</v>
      </c>
      <c r="AT43" s="172" t="s">
        <v>8</v>
      </c>
      <c r="AU43" s="174" t="s">
        <v>8</v>
      </c>
      <c r="AV43" s="45">
        <v>2.5</v>
      </c>
      <c r="AW43" s="180" t="s">
        <v>135</v>
      </c>
      <c r="AX43" s="172" t="s">
        <v>8</v>
      </c>
      <c r="AY43" s="174" t="s">
        <v>8</v>
      </c>
      <c r="AZ43" s="45">
        <v>2.5</v>
      </c>
      <c r="BA43" s="180" t="s">
        <v>135</v>
      </c>
      <c r="BB43" s="172" t="s">
        <v>8</v>
      </c>
      <c r="BC43" s="174" t="s">
        <v>8</v>
      </c>
      <c r="BD43" s="164">
        <v>0.35</v>
      </c>
      <c r="BE43" s="166" t="s">
        <v>134</v>
      </c>
      <c r="BF43" s="172" t="s">
        <v>8</v>
      </c>
      <c r="BG43" s="174" t="s">
        <v>8</v>
      </c>
      <c r="BH43" s="164">
        <v>0.35</v>
      </c>
      <c r="BI43" s="166" t="s">
        <v>134</v>
      </c>
      <c r="BJ43" s="172" t="s">
        <v>8</v>
      </c>
      <c r="BK43" s="174" t="s">
        <v>8</v>
      </c>
      <c r="BL43" s="164">
        <v>0.3</v>
      </c>
      <c r="BM43" s="166" t="s">
        <v>134</v>
      </c>
      <c r="BN43" s="172" t="s">
        <v>8</v>
      </c>
      <c r="BO43" s="174" t="s">
        <v>8</v>
      </c>
      <c r="BP43" s="164">
        <v>0.3</v>
      </c>
      <c r="BQ43" s="166" t="s">
        <v>134</v>
      </c>
      <c r="BR43" s="172" t="s">
        <v>8</v>
      </c>
      <c r="BS43" s="174" t="s">
        <v>8</v>
      </c>
      <c r="BT43" s="164">
        <v>0.3</v>
      </c>
      <c r="BU43" s="166" t="s">
        <v>134</v>
      </c>
      <c r="BV43" s="172" t="s">
        <v>8</v>
      </c>
      <c r="BW43" s="174" t="s">
        <v>8</v>
      </c>
      <c r="BX43" s="164">
        <v>0.3</v>
      </c>
      <c r="BY43" s="166" t="s">
        <v>134</v>
      </c>
      <c r="BZ43" s="172" t="s">
        <v>8</v>
      </c>
      <c r="CA43" s="174" t="s">
        <v>8</v>
      </c>
      <c r="CB43" s="164">
        <v>0.3</v>
      </c>
      <c r="CC43" s="166" t="s">
        <v>134</v>
      </c>
      <c r="CD43" s="172" t="s">
        <v>8</v>
      </c>
      <c r="CE43" s="174" t="s">
        <v>8</v>
      </c>
    </row>
    <row r="44" spans="2:83" s="10" customFormat="1" ht="18" customHeight="1" x14ac:dyDescent="0.45">
      <c r="B44" s="248"/>
      <c r="C44" s="32" t="s">
        <v>49</v>
      </c>
      <c r="D44" s="230"/>
      <c r="E44" s="220">
        <v>0</v>
      </c>
      <c r="F44" s="222"/>
      <c r="G44" s="217">
        <v>0</v>
      </c>
      <c r="H44" s="230"/>
      <c r="I44" s="220">
        <v>0</v>
      </c>
      <c r="J44" s="222"/>
      <c r="K44" s="217">
        <v>0</v>
      </c>
      <c r="L44" s="230"/>
      <c r="M44" s="220">
        <v>0</v>
      </c>
      <c r="N44" s="222"/>
      <c r="O44" s="217">
        <v>0</v>
      </c>
      <c r="P44" s="230"/>
      <c r="Q44" s="220">
        <v>0</v>
      </c>
      <c r="R44" s="222"/>
      <c r="S44" s="217">
        <v>0</v>
      </c>
      <c r="T44" s="230"/>
      <c r="U44" s="220">
        <v>0</v>
      </c>
      <c r="V44" s="222"/>
      <c r="W44" s="217">
        <v>0</v>
      </c>
      <c r="X44" s="30">
        <v>13.5</v>
      </c>
      <c r="Y44" s="220"/>
      <c r="Z44" s="222"/>
      <c r="AA44" s="217"/>
      <c r="AB44" s="40">
        <v>13.75</v>
      </c>
      <c r="AC44" s="220"/>
      <c r="AD44" s="222"/>
      <c r="AE44" s="217"/>
      <c r="AF44" s="55">
        <v>13.75</v>
      </c>
      <c r="AG44" s="220"/>
      <c r="AH44" s="222"/>
      <c r="AI44" s="217"/>
      <c r="AJ44" s="46">
        <v>13.75</v>
      </c>
      <c r="AK44" s="181"/>
      <c r="AL44" s="173"/>
      <c r="AM44" s="175"/>
      <c r="AN44" s="46">
        <v>13.75</v>
      </c>
      <c r="AO44" s="181"/>
      <c r="AP44" s="173"/>
      <c r="AQ44" s="175"/>
      <c r="AR44" s="46">
        <v>13.75</v>
      </c>
      <c r="AS44" s="181"/>
      <c r="AT44" s="173"/>
      <c r="AU44" s="175"/>
      <c r="AV44" s="46">
        <v>13.75</v>
      </c>
      <c r="AW44" s="181"/>
      <c r="AX44" s="173"/>
      <c r="AY44" s="175"/>
      <c r="AZ44" s="46">
        <v>13.75</v>
      </c>
      <c r="BA44" s="181"/>
      <c r="BB44" s="173"/>
      <c r="BC44" s="175"/>
      <c r="BD44" s="165"/>
      <c r="BE44" s="167"/>
      <c r="BF44" s="173"/>
      <c r="BG44" s="175"/>
      <c r="BH44" s="165"/>
      <c r="BI44" s="167"/>
      <c r="BJ44" s="173"/>
      <c r="BK44" s="175"/>
      <c r="BL44" s="165">
        <v>-0.15</v>
      </c>
      <c r="BM44" s="167"/>
      <c r="BN44" s="173">
        <v>-0.15</v>
      </c>
      <c r="BO44" s="175"/>
      <c r="BP44" s="165">
        <v>-0.15</v>
      </c>
      <c r="BQ44" s="167"/>
      <c r="BR44" s="173">
        <v>-0.15</v>
      </c>
      <c r="BS44" s="175"/>
      <c r="BT44" s="165">
        <v>-0.15</v>
      </c>
      <c r="BU44" s="167"/>
      <c r="BV44" s="173">
        <v>-0.15</v>
      </c>
      <c r="BW44" s="175"/>
      <c r="BX44" s="165">
        <v>-0.15</v>
      </c>
      <c r="BY44" s="167"/>
      <c r="BZ44" s="173">
        <v>-0.15</v>
      </c>
      <c r="CA44" s="175"/>
      <c r="CB44" s="165">
        <v>-0.15</v>
      </c>
      <c r="CC44" s="167"/>
      <c r="CD44" s="173">
        <v>-0.15</v>
      </c>
      <c r="CE44" s="175"/>
    </row>
    <row r="45" spans="2:83" s="10" customFormat="1" ht="18" customHeight="1" x14ac:dyDescent="0.45">
      <c r="B45" s="247" t="s">
        <v>68</v>
      </c>
      <c r="C45" s="31" t="s">
        <v>48</v>
      </c>
      <c r="D45" s="229" t="s">
        <v>8</v>
      </c>
      <c r="E45" s="219" t="s">
        <v>8</v>
      </c>
      <c r="F45" s="221" t="s">
        <v>8</v>
      </c>
      <c r="G45" s="216" t="s">
        <v>8</v>
      </c>
      <c r="H45" s="229" t="s">
        <v>8</v>
      </c>
      <c r="I45" s="219" t="s">
        <v>8</v>
      </c>
      <c r="J45" s="221" t="s">
        <v>8</v>
      </c>
      <c r="K45" s="216" t="s">
        <v>8</v>
      </c>
      <c r="L45" s="229" t="s">
        <v>8</v>
      </c>
      <c r="M45" s="219" t="s">
        <v>8</v>
      </c>
      <c r="N45" s="221" t="s">
        <v>8</v>
      </c>
      <c r="O45" s="216" t="s">
        <v>8</v>
      </c>
      <c r="P45" s="229" t="s">
        <v>8</v>
      </c>
      <c r="Q45" s="219" t="s">
        <v>8</v>
      </c>
      <c r="R45" s="221" t="s">
        <v>8</v>
      </c>
      <c r="S45" s="216" t="s">
        <v>8</v>
      </c>
      <c r="T45" s="229" t="s">
        <v>8</v>
      </c>
      <c r="U45" s="219" t="s">
        <v>8</v>
      </c>
      <c r="V45" s="221" t="s">
        <v>8</v>
      </c>
      <c r="W45" s="216" t="s">
        <v>8</v>
      </c>
      <c r="X45" s="26">
        <v>2.25</v>
      </c>
      <c r="Y45" s="219" t="s">
        <v>135</v>
      </c>
      <c r="Z45" s="221" t="s">
        <v>8</v>
      </c>
      <c r="AA45" s="216" t="s">
        <v>8</v>
      </c>
      <c r="AB45" s="37">
        <v>2.5</v>
      </c>
      <c r="AC45" s="219" t="s">
        <v>135</v>
      </c>
      <c r="AD45" s="221" t="s">
        <v>8</v>
      </c>
      <c r="AE45" s="216" t="s">
        <v>8</v>
      </c>
      <c r="AF45" s="54">
        <v>2.5</v>
      </c>
      <c r="AG45" s="219" t="s">
        <v>135</v>
      </c>
      <c r="AH45" s="221" t="s">
        <v>8</v>
      </c>
      <c r="AI45" s="216" t="s">
        <v>8</v>
      </c>
      <c r="AJ45" s="45">
        <v>2.5</v>
      </c>
      <c r="AK45" s="180" t="s">
        <v>135</v>
      </c>
      <c r="AL45" s="172" t="s">
        <v>8</v>
      </c>
      <c r="AM45" s="174" t="s">
        <v>8</v>
      </c>
      <c r="AN45" s="45">
        <v>2.5</v>
      </c>
      <c r="AO45" s="180" t="s">
        <v>135</v>
      </c>
      <c r="AP45" s="172" t="s">
        <v>8</v>
      </c>
      <c r="AQ45" s="174" t="s">
        <v>8</v>
      </c>
      <c r="AR45" s="45">
        <v>2.5</v>
      </c>
      <c r="AS45" s="180" t="s">
        <v>135</v>
      </c>
      <c r="AT45" s="172" t="s">
        <v>8</v>
      </c>
      <c r="AU45" s="174" t="s">
        <v>8</v>
      </c>
      <c r="AV45" s="45">
        <v>2.5</v>
      </c>
      <c r="AW45" s="180" t="s">
        <v>135</v>
      </c>
      <c r="AX45" s="172" t="s">
        <v>8</v>
      </c>
      <c r="AY45" s="174" t="s">
        <v>8</v>
      </c>
      <c r="AZ45" s="45">
        <v>2.5</v>
      </c>
      <c r="BA45" s="180" t="s">
        <v>135</v>
      </c>
      <c r="BB45" s="172" t="s">
        <v>8</v>
      </c>
      <c r="BC45" s="174" t="s">
        <v>8</v>
      </c>
      <c r="BD45" s="164">
        <v>0.35</v>
      </c>
      <c r="BE45" s="166" t="s">
        <v>134</v>
      </c>
      <c r="BF45" s="172" t="s">
        <v>8</v>
      </c>
      <c r="BG45" s="174" t="s">
        <v>8</v>
      </c>
      <c r="BH45" s="164">
        <v>0.35</v>
      </c>
      <c r="BI45" s="166" t="s">
        <v>134</v>
      </c>
      <c r="BJ45" s="172" t="s">
        <v>8</v>
      </c>
      <c r="BK45" s="174" t="s">
        <v>8</v>
      </c>
      <c r="BL45" s="164">
        <v>0.3</v>
      </c>
      <c r="BM45" s="166" t="s">
        <v>134</v>
      </c>
      <c r="BN45" s="172" t="s">
        <v>8</v>
      </c>
      <c r="BO45" s="174" t="s">
        <v>8</v>
      </c>
      <c r="BP45" s="164">
        <v>0.3</v>
      </c>
      <c r="BQ45" s="166" t="s">
        <v>134</v>
      </c>
      <c r="BR45" s="172" t="s">
        <v>8</v>
      </c>
      <c r="BS45" s="174" t="s">
        <v>8</v>
      </c>
      <c r="BT45" s="164">
        <v>0.3</v>
      </c>
      <c r="BU45" s="166" t="s">
        <v>134</v>
      </c>
      <c r="BV45" s="172" t="s">
        <v>8</v>
      </c>
      <c r="BW45" s="174" t="s">
        <v>8</v>
      </c>
      <c r="BX45" s="164">
        <v>0.3</v>
      </c>
      <c r="BY45" s="166" t="s">
        <v>134</v>
      </c>
      <c r="BZ45" s="172" t="s">
        <v>8</v>
      </c>
      <c r="CA45" s="174" t="s">
        <v>8</v>
      </c>
      <c r="CB45" s="164">
        <v>0.3</v>
      </c>
      <c r="CC45" s="166" t="s">
        <v>134</v>
      </c>
      <c r="CD45" s="172" t="s">
        <v>8</v>
      </c>
      <c r="CE45" s="174" t="s">
        <v>8</v>
      </c>
    </row>
    <row r="46" spans="2:83" s="10" customFormat="1" ht="18" customHeight="1" x14ac:dyDescent="0.45">
      <c r="B46" s="248"/>
      <c r="C46" s="32" t="s">
        <v>49</v>
      </c>
      <c r="D46" s="230"/>
      <c r="E46" s="220">
        <v>0</v>
      </c>
      <c r="F46" s="222"/>
      <c r="G46" s="217">
        <v>0</v>
      </c>
      <c r="H46" s="230"/>
      <c r="I46" s="220">
        <v>0</v>
      </c>
      <c r="J46" s="222"/>
      <c r="K46" s="217">
        <v>0</v>
      </c>
      <c r="L46" s="230"/>
      <c r="M46" s="220">
        <v>0</v>
      </c>
      <c r="N46" s="222"/>
      <c r="O46" s="217">
        <v>0</v>
      </c>
      <c r="P46" s="230"/>
      <c r="Q46" s="220">
        <v>0</v>
      </c>
      <c r="R46" s="222"/>
      <c r="S46" s="217">
        <v>0</v>
      </c>
      <c r="T46" s="230"/>
      <c r="U46" s="220">
        <v>0</v>
      </c>
      <c r="V46" s="222"/>
      <c r="W46" s="217">
        <v>0</v>
      </c>
      <c r="X46" s="30">
        <v>13.5</v>
      </c>
      <c r="Y46" s="220"/>
      <c r="Z46" s="222"/>
      <c r="AA46" s="217"/>
      <c r="AB46" s="40">
        <v>13.75</v>
      </c>
      <c r="AC46" s="220"/>
      <c r="AD46" s="222"/>
      <c r="AE46" s="217"/>
      <c r="AF46" s="55">
        <v>13.75</v>
      </c>
      <c r="AG46" s="220"/>
      <c r="AH46" s="222"/>
      <c r="AI46" s="217"/>
      <c r="AJ46" s="46">
        <v>13.75</v>
      </c>
      <c r="AK46" s="181"/>
      <c r="AL46" s="173"/>
      <c r="AM46" s="175"/>
      <c r="AN46" s="46">
        <v>13.75</v>
      </c>
      <c r="AO46" s="181"/>
      <c r="AP46" s="173"/>
      <c r="AQ46" s="175"/>
      <c r="AR46" s="46">
        <v>13.75</v>
      </c>
      <c r="AS46" s="181"/>
      <c r="AT46" s="173"/>
      <c r="AU46" s="175"/>
      <c r="AV46" s="46">
        <v>13.75</v>
      </c>
      <c r="AW46" s="181"/>
      <c r="AX46" s="173"/>
      <c r="AY46" s="175"/>
      <c r="AZ46" s="46">
        <v>13.75</v>
      </c>
      <c r="BA46" s="181"/>
      <c r="BB46" s="173"/>
      <c r="BC46" s="175"/>
      <c r="BD46" s="165"/>
      <c r="BE46" s="167"/>
      <c r="BF46" s="173"/>
      <c r="BG46" s="175"/>
      <c r="BH46" s="165"/>
      <c r="BI46" s="167"/>
      <c r="BJ46" s="173"/>
      <c r="BK46" s="175"/>
      <c r="BL46" s="165">
        <v>-0.15</v>
      </c>
      <c r="BM46" s="167"/>
      <c r="BN46" s="173">
        <v>-0.15</v>
      </c>
      <c r="BO46" s="175"/>
      <c r="BP46" s="165">
        <v>-0.15</v>
      </c>
      <c r="BQ46" s="167"/>
      <c r="BR46" s="173">
        <v>-0.15</v>
      </c>
      <c r="BS46" s="175"/>
      <c r="BT46" s="165">
        <v>-0.15</v>
      </c>
      <c r="BU46" s="167"/>
      <c r="BV46" s="173">
        <v>-0.15</v>
      </c>
      <c r="BW46" s="175"/>
      <c r="BX46" s="165">
        <v>-0.15</v>
      </c>
      <c r="BY46" s="167"/>
      <c r="BZ46" s="173">
        <v>-0.15</v>
      </c>
      <c r="CA46" s="175"/>
      <c r="CB46" s="165">
        <v>-0.15</v>
      </c>
      <c r="CC46" s="167"/>
      <c r="CD46" s="173">
        <v>-0.15</v>
      </c>
      <c r="CE46" s="175"/>
    </row>
    <row r="47" spans="2:83" s="10" customFormat="1" ht="18" customHeight="1" x14ac:dyDescent="0.45">
      <c r="B47" s="247" t="s">
        <v>69</v>
      </c>
      <c r="C47" s="31" t="s">
        <v>48</v>
      </c>
      <c r="D47" s="229" t="s">
        <v>8</v>
      </c>
      <c r="E47" s="219" t="s">
        <v>8</v>
      </c>
      <c r="F47" s="221" t="s">
        <v>8</v>
      </c>
      <c r="G47" s="216" t="s">
        <v>8</v>
      </c>
      <c r="H47" s="229" t="s">
        <v>8</v>
      </c>
      <c r="I47" s="219" t="s">
        <v>8</v>
      </c>
      <c r="J47" s="221" t="s">
        <v>8</v>
      </c>
      <c r="K47" s="216" t="s">
        <v>8</v>
      </c>
      <c r="L47" s="229" t="s">
        <v>8</v>
      </c>
      <c r="M47" s="219" t="s">
        <v>8</v>
      </c>
      <c r="N47" s="221" t="s">
        <v>8</v>
      </c>
      <c r="O47" s="216" t="s">
        <v>8</v>
      </c>
      <c r="P47" s="229" t="s">
        <v>8</v>
      </c>
      <c r="Q47" s="219" t="s">
        <v>8</v>
      </c>
      <c r="R47" s="221" t="s">
        <v>8</v>
      </c>
      <c r="S47" s="216" t="s">
        <v>8</v>
      </c>
      <c r="T47" s="229" t="s">
        <v>8</v>
      </c>
      <c r="U47" s="219" t="s">
        <v>8</v>
      </c>
      <c r="V47" s="221" t="s">
        <v>8</v>
      </c>
      <c r="W47" s="216" t="s">
        <v>8</v>
      </c>
      <c r="X47" s="26">
        <v>2.25</v>
      </c>
      <c r="Y47" s="219" t="s">
        <v>135</v>
      </c>
      <c r="Z47" s="221" t="s">
        <v>8</v>
      </c>
      <c r="AA47" s="216" t="s">
        <v>8</v>
      </c>
      <c r="AB47" s="37">
        <v>2.5</v>
      </c>
      <c r="AC47" s="219" t="s">
        <v>135</v>
      </c>
      <c r="AD47" s="221" t="s">
        <v>8</v>
      </c>
      <c r="AE47" s="216" t="s">
        <v>8</v>
      </c>
      <c r="AF47" s="54">
        <v>2.5</v>
      </c>
      <c r="AG47" s="219" t="s">
        <v>135</v>
      </c>
      <c r="AH47" s="221" t="s">
        <v>8</v>
      </c>
      <c r="AI47" s="216" t="s">
        <v>8</v>
      </c>
      <c r="AJ47" s="45">
        <v>2.5</v>
      </c>
      <c r="AK47" s="180" t="s">
        <v>135</v>
      </c>
      <c r="AL47" s="172" t="s">
        <v>8</v>
      </c>
      <c r="AM47" s="174" t="s">
        <v>8</v>
      </c>
      <c r="AN47" s="45">
        <v>2.5</v>
      </c>
      <c r="AO47" s="180" t="s">
        <v>135</v>
      </c>
      <c r="AP47" s="172" t="s">
        <v>8</v>
      </c>
      <c r="AQ47" s="174" t="s">
        <v>8</v>
      </c>
      <c r="AR47" s="45">
        <v>2.5</v>
      </c>
      <c r="AS47" s="180" t="s">
        <v>135</v>
      </c>
      <c r="AT47" s="172" t="s">
        <v>8</v>
      </c>
      <c r="AU47" s="174" t="s">
        <v>8</v>
      </c>
      <c r="AV47" s="45">
        <v>2.5</v>
      </c>
      <c r="AW47" s="180" t="s">
        <v>135</v>
      </c>
      <c r="AX47" s="172" t="s">
        <v>8</v>
      </c>
      <c r="AY47" s="174" t="s">
        <v>8</v>
      </c>
      <c r="AZ47" s="45">
        <v>2.5</v>
      </c>
      <c r="BA47" s="180" t="s">
        <v>135</v>
      </c>
      <c r="BB47" s="172" t="s">
        <v>8</v>
      </c>
      <c r="BC47" s="174" t="s">
        <v>8</v>
      </c>
      <c r="BD47" s="164">
        <v>0.35</v>
      </c>
      <c r="BE47" s="166" t="s">
        <v>134</v>
      </c>
      <c r="BF47" s="172" t="s">
        <v>8</v>
      </c>
      <c r="BG47" s="174" t="s">
        <v>8</v>
      </c>
      <c r="BH47" s="164">
        <v>0.35</v>
      </c>
      <c r="BI47" s="166" t="s">
        <v>134</v>
      </c>
      <c r="BJ47" s="172" t="s">
        <v>8</v>
      </c>
      <c r="BK47" s="174" t="s">
        <v>8</v>
      </c>
      <c r="BL47" s="164">
        <v>0.3</v>
      </c>
      <c r="BM47" s="166" t="s">
        <v>134</v>
      </c>
      <c r="BN47" s="172" t="s">
        <v>8</v>
      </c>
      <c r="BO47" s="174" t="s">
        <v>8</v>
      </c>
      <c r="BP47" s="164">
        <v>0.3</v>
      </c>
      <c r="BQ47" s="166" t="s">
        <v>134</v>
      </c>
      <c r="BR47" s="172" t="s">
        <v>8</v>
      </c>
      <c r="BS47" s="174" t="s">
        <v>8</v>
      </c>
      <c r="BT47" s="164">
        <v>0.3</v>
      </c>
      <c r="BU47" s="166" t="s">
        <v>134</v>
      </c>
      <c r="BV47" s="172" t="s">
        <v>8</v>
      </c>
      <c r="BW47" s="174" t="s">
        <v>8</v>
      </c>
      <c r="BX47" s="164">
        <v>0.3</v>
      </c>
      <c r="BY47" s="166" t="s">
        <v>134</v>
      </c>
      <c r="BZ47" s="172" t="s">
        <v>8</v>
      </c>
      <c r="CA47" s="174" t="s">
        <v>8</v>
      </c>
      <c r="CB47" s="164">
        <v>0.3</v>
      </c>
      <c r="CC47" s="166" t="s">
        <v>134</v>
      </c>
      <c r="CD47" s="172" t="s">
        <v>8</v>
      </c>
      <c r="CE47" s="174" t="s">
        <v>8</v>
      </c>
    </row>
    <row r="48" spans="2:83" s="10" customFormat="1" ht="18" customHeight="1" x14ac:dyDescent="0.45">
      <c r="B48" s="248"/>
      <c r="C48" s="32" t="s">
        <v>49</v>
      </c>
      <c r="D48" s="230"/>
      <c r="E48" s="220">
        <v>0</v>
      </c>
      <c r="F48" s="222"/>
      <c r="G48" s="217">
        <v>0</v>
      </c>
      <c r="H48" s="230"/>
      <c r="I48" s="220">
        <v>0</v>
      </c>
      <c r="J48" s="222"/>
      <c r="K48" s="217">
        <v>0</v>
      </c>
      <c r="L48" s="230"/>
      <c r="M48" s="220">
        <v>0</v>
      </c>
      <c r="N48" s="222"/>
      <c r="O48" s="217">
        <v>0</v>
      </c>
      <c r="P48" s="230"/>
      <c r="Q48" s="220">
        <v>0</v>
      </c>
      <c r="R48" s="222"/>
      <c r="S48" s="217">
        <v>0</v>
      </c>
      <c r="T48" s="230"/>
      <c r="U48" s="220">
        <v>0</v>
      </c>
      <c r="V48" s="222"/>
      <c r="W48" s="217">
        <v>0</v>
      </c>
      <c r="X48" s="30">
        <v>13.5</v>
      </c>
      <c r="Y48" s="220"/>
      <c r="Z48" s="222"/>
      <c r="AA48" s="217"/>
      <c r="AB48" s="40">
        <v>13.75</v>
      </c>
      <c r="AC48" s="220"/>
      <c r="AD48" s="222"/>
      <c r="AE48" s="217"/>
      <c r="AF48" s="55">
        <v>13.75</v>
      </c>
      <c r="AG48" s="220"/>
      <c r="AH48" s="222"/>
      <c r="AI48" s="217"/>
      <c r="AJ48" s="46">
        <v>13.75</v>
      </c>
      <c r="AK48" s="181"/>
      <c r="AL48" s="173"/>
      <c r="AM48" s="175"/>
      <c r="AN48" s="46">
        <v>13.75</v>
      </c>
      <c r="AO48" s="181"/>
      <c r="AP48" s="173"/>
      <c r="AQ48" s="175"/>
      <c r="AR48" s="46">
        <v>13.75</v>
      </c>
      <c r="AS48" s="181"/>
      <c r="AT48" s="173"/>
      <c r="AU48" s="175"/>
      <c r="AV48" s="46">
        <v>13.75</v>
      </c>
      <c r="AW48" s="181"/>
      <c r="AX48" s="173"/>
      <c r="AY48" s="175"/>
      <c r="AZ48" s="46">
        <v>13.75</v>
      </c>
      <c r="BA48" s="181"/>
      <c r="BB48" s="173"/>
      <c r="BC48" s="175"/>
      <c r="BD48" s="165"/>
      <c r="BE48" s="167"/>
      <c r="BF48" s="173"/>
      <c r="BG48" s="175"/>
      <c r="BH48" s="165"/>
      <c r="BI48" s="167"/>
      <c r="BJ48" s="173"/>
      <c r="BK48" s="175"/>
      <c r="BL48" s="165">
        <v>-0.15</v>
      </c>
      <c r="BM48" s="167"/>
      <c r="BN48" s="173">
        <v>-0.15</v>
      </c>
      <c r="BO48" s="175"/>
      <c r="BP48" s="165">
        <v>-0.15</v>
      </c>
      <c r="BQ48" s="167"/>
      <c r="BR48" s="173">
        <v>-0.15</v>
      </c>
      <c r="BS48" s="175"/>
      <c r="BT48" s="165">
        <v>-0.15</v>
      </c>
      <c r="BU48" s="167"/>
      <c r="BV48" s="173">
        <v>-0.15</v>
      </c>
      <c r="BW48" s="175"/>
      <c r="BX48" s="165">
        <v>-0.15</v>
      </c>
      <c r="BY48" s="167"/>
      <c r="BZ48" s="173">
        <v>-0.15</v>
      </c>
      <c r="CA48" s="175"/>
      <c r="CB48" s="165">
        <v>-0.15</v>
      </c>
      <c r="CC48" s="167"/>
      <c r="CD48" s="173">
        <v>-0.15</v>
      </c>
      <c r="CE48" s="175"/>
    </row>
    <row r="49" spans="2:83" s="10" customFormat="1" ht="18" customHeight="1" x14ac:dyDescent="0.45">
      <c r="B49" s="247" t="s">
        <v>70</v>
      </c>
      <c r="C49" s="31" t="s">
        <v>48</v>
      </c>
      <c r="D49" s="229" t="s">
        <v>8</v>
      </c>
      <c r="E49" s="219" t="s">
        <v>8</v>
      </c>
      <c r="F49" s="221" t="s">
        <v>8</v>
      </c>
      <c r="G49" s="216" t="s">
        <v>8</v>
      </c>
      <c r="H49" s="229" t="s">
        <v>8</v>
      </c>
      <c r="I49" s="219" t="s">
        <v>8</v>
      </c>
      <c r="J49" s="221" t="s">
        <v>8</v>
      </c>
      <c r="K49" s="216" t="s">
        <v>8</v>
      </c>
      <c r="L49" s="229" t="s">
        <v>8</v>
      </c>
      <c r="M49" s="219" t="s">
        <v>8</v>
      </c>
      <c r="N49" s="221" t="s">
        <v>8</v>
      </c>
      <c r="O49" s="216" t="s">
        <v>8</v>
      </c>
      <c r="P49" s="229" t="s">
        <v>8</v>
      </c>
      <c r="Q49" s="219" t="s">
        <v>8</v>
      </c>
      <c r="R49" s="221" t="s">
        <v>8</v>
      </c>
      <c r="S49" s="216" t="s">
        <v>8</v>
      </c>
      <c r="T49" s="229" t="s">
        <v>8</v>
      </c>
      <c r="U49" s="219" t="s">
        <v>8</v>
      </c>
      <c r="V49" s="221" t="s">
        <v>8</v>
      </c>
      <c r="W49" s="216" t="s">
        <v>8</v>
      </c>
      <c r="X49" s="26">
        <v>2.25</v>
      </c>
      <c r="Y49" s="219" t="s">
        <v>135</v>
      </c>
      <c r="Z49" s="221" t="s">
        <v>8</v>
      </c>
      <c r="AA49" s="216" t="s">
        <v>8</v>
      </c>
      <c r="AB49" s="37">
        <v>2.5</v>
      </c>
      <c r="AC49" s="219" t="s">
        <v>135</v>
      </c>
      <c r="AD49" s="221" t="s">
        <v>8</v>
      </c>
      <c r="AE49" s="216" t="s">
        <v>8</v>
      </c>
      <c r="AF49" s="54">
        <v>2.5</v>
      </c>
      <c r="AG49" s="219" t="s">
        <v>135</v>
      </c>
      <c r="AH49" s="221" t="s">
        <v>8</v>
      </c>
      <c r="AI49" s="216" t="s">
        <v>8</v>
      </c>
      <c r="AJ49" s="45">
        <v>2.5</v>
      </c>
      <c r="AK49" s="180" t="s">
        <v>135</v>
      </c>
      <c r="AL49" s="172" t="s">
        <v>8</v>
      </c>
      <c r="AM49" s="174" t="s">
        <v>8</v>
      </c>
      <c r="AN49" s="45">
        <v>2.5</v>
      </c>
      <c r="AO49" s="180" t="s">
        <v>135</v>
      </c>
      <c r="AP49" s="172" t="s">
        <v>8</v>
      </c>
      <c r="AQ49" s="174" t="s">
        <v>8</v>
      </c>
      <c r="AR49" s="45">
        <v>2.5</v>
      </c>
      <c r="AS49" s="180" t="s">
        <v>135</v>
      </c>
      <c r="AT49" s="172" t="s">
        <v>8</v>
      </c>
      <c r="AU49" s="174" t="s">
        <v>8</v>
      </c>
      <c r="AV49" s="45">
        <v>2.5</v>
      </c>
      <c r="AW49" s="180" t="s">
        <v>135</v>
      </c>
      <c r="AX49" s="172" t="s">
        <v>8</v>
      </c>
      <c r="AY49" s="174" t="s">
        <v>8</v>
      </c>
      <c r="AZ49" s="45">
        <v>2.5</v>
      </c>
      <c r="BA49" s="180" t="s">
        <v>135</v>
      </c>
      <c r="BB49" s="172" t="s">
        <v>8</v>
      </c>
      <c r="BC49" s="174" t="s">
        <v>8</v>
      </c>
      <c r="BD49" s="164">
        <v>0.35</v>
      </c>
      <c r="BE49" s="166" t="s">
        <v>134</v>
      </c>
      <c r="BF49" s="172" t="s">
        <v>8</v>
      </c>
      <c r="BG49" s="174" t="s">
        <v>8</v>
      </c>
      <c r="BH49" s="164">
        <v>0.35</v>
      </c>
      <c r="BI49" s="166" t="s">
        <v>134</v>
      </c>
      <c r="BJ49" s="172" t="s">
        <v>8</v>
      </c>
      <c r="BK49" s="174" t="s">
        <v>8</v>
      </c>
      <c r="BL49" s="164">
        <v>0.3</v>
      </c>
      <c r="BM49" s="166" t="s">
        <v>134</v>
      </c>
      <c r="BN49" s="172" t="s">
        <v>8</v>
      </c>
      <c r="BO49" s="174" t="s">
        <v>8</v>
      </c>
      <c r="BP49" s="164">
        <v>0.3</v>
      </c>
      <c r="BQ49" s="166" t="s">
        <v>134</v>
      </c>
      <c r="BR49" s="172" t="s">
        <v>8</v>
      </c>
      <c r="BS49" s="174" t="s">
        <v>8</v>
      </c>
      <c r="BT49" s="164">
        <v>0.3</v>
      </c>
      <c r="BU49" s="166" t="s">
        <v>134</v>
      </c>
      <c r="BV49" s="172" t="s">
        <v>8</v>
      </c>
      <c r="BW49" s="174" t="s">
        <v>8</v>
      </c>
      <c r="BX49" s="164">
        <v>0.3</v>
      </c>
      <c r="BY49" s="166" t="s">
        <v>134</v>
      </c>
      <c r="BZ49" s="172" t="s">
        <v>8</v>
      </c>
      <c r="CA49" s="174" t="s">
        <v>8</v>
      </c>
      <c r="CB49" s="164">
        <v>0.3</v>
      </c>
      <c r="CC49" s="166" t="s">
        <v>134</v>
      </c>
      <c r="CD49" s="172" t="s">
        <v>8</v>
      </c>
      <c r="CE49" s="174" t="s">
        <v>8</v>
      </c>
    </row>
    <row r="50" spans="2:83" s="10" customFormat="1" ht="18" customHeight="1" x14ac:dyDescent="0.45">
      <c r="B50" s="248"/>
      <c r="C50" s="32" t="s">
        <v>49</v>
      </c>
      <c r="D50" s="230"/>
      <c r="E50" s="220">
        <v>0</v>
      </c>
      <c r="F50" s="222"/>
      <c r="G50" s="217">
        <v>0</v>
      </c>
      <c r="H50" s="230"/>
      <c r="I50" s="220">
        <v>0</v>
      </c>
      <c r="J50" s="222"/>
      <c r="K50" s="217">
        <v>0</v>
      </c>
      <c r="L50" s="230"/>
      <c r="M50" s="220">
        <v>0</v>
      </c>
      <c r="N50" s="222"/>
      <c r="O50" s="217">
        <v>0</v>
      </c>
      <c r="P50" s="230"/>
      <c r="Q50" s="220">
        <v>0</v>
      </c>
      <c r="R50" s="222"/>
      <c r="S50" s="217">
        <v>0</v>
      </c>
      <c r="T50" s="230"/>
      <c r="U50" s="220">
        <v>0</v>
      </c>
      <c r="V50" s="222"/>
      <c r="W50" s="217">
        <v>0</v>
      </c>
      <c r="X50" s="30">
        <v>13.5</v>
      </c>
      <c r="Y50" s="220"/>
      <c r="Z50" s="222"/>
      <c r="AA50" s="217"/>
      <c r="AB50" s="40">
        <v>13.75</v>
      </c>
      <c r="AC50" s="220"/>
      <c r="AD50" s="222"/>
      <c r="AE50" s="217"/>
      <c r="AF50" s="55">
        <v>13.75</v>
      </c>
      <c r="AG50" s="220"/>
      <c r="AH50" s="222"/>
      <c r="AI50" s="217"/>
      <c r="AJ50" s="46">
        <v>13.75</v>
      </c>
      <c r="AK50" s="181"/>
      <c r="AL50" s="173"/>
      <c r="AM50" s="175"/>
      <c r="AN50" s="46">
        <v>13.75</v>
      </c>
      <c r="AO50" s="181"/>
      <c r="AP50" s="173"/>
      <c r="AQ50" s="175"/>
      <c r="AR50" s="46">
        <v>13.75</v>
      </c>
      <c r="AS50" s="181"/>
      <c r="AT50" s="173"/>
      <c r="AU50" s="175"/>
      <c r="AV50" s="46">
        <v>13.75</v>
      </c>
      <c r="AW50" s="181"/>
      <c r="AX50" s="173"/>
      <c r="AY50" s="175"/>
      <c r="AZ50" s="46">
        <v>13.75</v>
      </c>
      <c r="BA50" s="181"/>
      <c r="BB50" s="173"/>
      <c r="BC50" s="175"/>
      <c r="BD50" s="165"/>
      <c r="BE50" s="167"/>
      <c r="BF50" s="173"/>
      <c r="BG50" s="175"/>
      <c r="BH50" s="165"/>
      <c r="BI50" s="167"/>
      <c r="BJ50" s="173"/>
      <c r="BK50" s="175"/>
      <c r="BL50" s="165">
        <v>-0.15</v>
      </c>
      <c r="BM50" s="167"/>
      <c r="BN50" s="173">
        <v>-0.15</v>
      </c>
      <c r="BO50" s="175"/>
      <c r="BP50" s="165">
        <v>-0.15</v>
      </c>
      <c r="BQ50" s="167"/>
      <c r="BR50" s="173">
        <v>-0.15</v>
      </c>
      <c r="BS50" s="175"/>
      <c r="BT50" s="165">
        <v>-0.15</v>
      </c>
      <c r="BU50" s="167"/>
      <c r="BV50" s="173">
        <v>-0.15</v>
      </c>
      <c r="BW50" s="175"/>
      <c r="BX50" s="165">
        <v>-0.15</v>
      </c>
      <c r="BY50" s="167"/>
      <c r="BZ50" s="173">
        <v>-0.15</v>
      </c>
      <c r="CA50" s="175"/>
      <c r="CB50" s="165">
        <v>-0.15</v>
      </c>
      <c r="CC50" s="167"/>
      <c r="CD50" s="173">
        <v>-0.15</v>
      </c>
      <c r="CE50" s="175"/>
    </row>
    <row r="51" spans="2:83" s="10" customFormat="1" ht="18" customHeight="1" x14ac:dyDescent="0.45">
      <c r="B51" s="247" t="s">
        <v>35</v>
      </c>
      <c r="C51" s="31" t="s">
        <v>48</v>
      </c>
      <c r="D51" s="229" t="s">
        <v>8</v>
      </c>
      <c r="E51" s="219" t="s">
        <v>8</v>
      </c>
      <c r="F51" s="221" t="s">
        <v>8</v>
      </c>
      <c r="G51" s="216" t="s">
        <v>8</v>
      </c>
      <c r="H51" s="229" t="s">
        <v>8</v>
      </c>
      <c r="I51" s="219" t="s">
        <v>8</v>
      </c>
      <c r="J51" s="221" t="s">
        <v>8</v>
      </c>
      <c r="K51" s="216" t="s">
        <v>8</v>
      </c>
      <c r="L51" s="229" t="s">
        <v>8</v>
      </c>
      <c r="M51" s="219" t="s">
        <v>8</v>
      </c>
      <c r="N51" s="221" t="s">
        <v>8</v>
      </c>
      <c r="O51" s="216" t="s">
        <v>8</v>
      </c>
      <c r="P51" s="229" t="s">
        <v>8</v>
      </c>
      <c r="Q51" s="219" t="s">
        <v>8</v>
      </c>
      <c r="R51" s="221" t="s">
        <v>8</v>
      </c>
      <c r="S51" s="216" t="s">
        <v>8</v>
      </c>
      <c r="T51" s="229" t="s">
        <v>8</v>
      </c>
      <c r="U51" s="219" t="s">
        <v>8</v>
      </c>
      <c r="V51" s="221" t="s">
        <v>8</v>
      </c>
      <c r="W51" s="216" t="s">
        <v>8</v>
      </c>
      <c r="X51" s="26">
        <v>2.25</v>
      </c>
      <c r="Y51" s="219" t="s">
        <v>135</v>
      </c>
      <c r="Z51" s="221" t="s">
        <v>8</v>
      </c>
      <c r="AA51" s="216" t="s">
        <v>8</v>
      </c>
      <c r="AB51" s="37">
        <v>2.5</v>
      </c>
      <c r="AC51" s="219" t="s">
        <v>135</v>
      </c>
      <c r="AD51" s="221" t="s">
        <v>8</v>
      </c>
      <c r="AE51" s="216" t="s">
        <v>8</v>
      </c>
      <c r="AF51" s="54">
        <v>2.5</v>
      </c>
      <c r="AG51" s="219" t="s">
        <v>135</v>
      </c>
      <c r="AH51" s="221" t="s">
        <v>8</v>
      </c>
      <c r="AI51" s="216" t="s">
        <v>8</v>
      </c>
      <c r="AJ51" s="45">
        <v>2.5</v>
      </c>
      <c r="AK51" s="180" t="s">
        <v>135</v>
      </c>
      <c r="AL51" s="172" t="s">
        <v>8</v>
      </c>
      <c r="AM51" s="174" t="s">
        <v>8</v>
      </c>
      <c r="AN51" s="45">
        <v>2.5</v>
      </c>
      <c r="AO51" s="180" t="s">
        <v>135</v>
      </c>
      <c r="AP51" s="172" t="s">
        <v>8</v>
      </c>
      <c r="AQ51" s="174" t="s">
        <v>8</v>
      </c>
      <c r="AR51" s="45">
        <v>2.5</v>
      </c>
      <c r="AS51" s="180" t="s">
        <v>135</v>
      </c>
      <c r="AT51" s="172" t="s">
        <v>8</v>
      </c>
      <c r="AU51" s="174" t="s">
        <v>8</v>
      </c>
      <c r="AV51" s="45">
        <v>2.5</v>
      </c>
      <c r="AW51" s="180" t="s">
        <v>135</v>
      </c>
      <c r="AX51" s="172" t="s">
        <v>8</v>
      </c>
      <c r="AY51" s="174" t="s">
        <v>8</v>
      </c>
      <c r="AZ51" s="45">
        <v>2.5</v>
      </c>
      <c r="BA51" s="180" t="s">
        <v>135</v>
      </c>
      <c r="BB51" s="172" t="s">
        <v>8</v>
      </c>
      <c r="BC51" s="174" t="s">
        <v>8</v>
      </c>
      <c r="BD51" s="164">
        <v>0.35</v>
      </c>
      <c r="BE51" s="166" t="s">
        <v>134</v>
      </c>
      <c r="BF51" s="172" t="s">
        <v>8</v>
      </c>
      <c r="BG51" s="174" t="s">
        <v>8</v>
      </c>
      <c r="BH51" s="164">
        <v>0.35</v>
      </c>
      <c r="BI51" s="166" t="s">
        <v>134</v>
      </c>
      <c r="BJ51" s="172" t="s">
        <v>8</v>
      </c>
      <c r="BK51" s="174" t="s">
        <v>8</v>
      </c>
      <c r="BL51" s="164">
        <v>0.3</v>
      </c>
      <c r="BM51" s="166" t="s">
        <v>134</v>
      </c>
      <c r="BN51" s="172" t="s">
        <v>8</v>
      </c>
      <c r="BO51" s="174" t="s">
        <v>8</v>
      </c>
      <c r="BP51" s="164">
        <v>0.3</v>
      </c>
      <c r="BQ51" s="166" t="s">
        <v>134</v>
      </c>
      <c r="BR51" s="172" t="s">
        <v>8</v>
      </c>
      <c r="BS51" s="174" t="s">
        <v>8</v>
      </c>
      <c r="BT51" s="164">
        <v>0.3</v>
      </c>
      <c r="BU51" s="166" t="s">
        <v>134</v>
      </c>
      <c r="BV51" s="172" t="s">
        <v>8</v>
      </c>
      <c r="BW51" s="174" t="s">
        <v>8</v>
      </c>
      <c r="BX51" s="164">
        <v>0.3</v>
      </c>
      <c r="BY51" s="166" t="s">
        <v>134</v>
      </c>
      <c r="BZ51" s="172" t="s">
        <v>8</v>
      </c>
      <c r="CA51" s="174" t="s">
        <v>8</v>
      </c>
      <c r="CB51" s="164">
        <v>0.3</v>
      </c>
      <c r="CC51" s="166" t="s">
        <v>134</v>
      </c>
      <c r="CD51" s="172" t="s">
        <v>8</v>
      </c>
      <c r="CE51" s="174" t="s">
        <v>8</v>
      </c>
    </row>
    <row r="52" spans="2:83" s="10" customFormat="1" ht="18" customHeight="1" x14ac:dyDescent="0.45">
      <c r="B52" s="248"/>
      <c r="C52" s="32" t="s">
        <v>49</v>
      </c>
      <c r="D52" s="230"/>
      <c r="E52" s="220">
        <v>0</v>
      </c>
      <c r="F52" s="222"/>
      <c r="G52" s="217">
        <v>0</v>
      </c>
      <c r="H52" s="230"/>
      <c r="I52" s="220">
        <v>0</v>
      </c>
      <c r="J52" s="222"/>
      <c r="K52" s="217">
        <v>0</v>
      </c>
      <c r="L52" s="230"/>
      <c r="M52" s="220">
        <v>0</v>
      </c>
      <c r="N52" s="222"/>
      <c r="O52" s="217">
        <v>0</v>
      </c>
      <c r="P52" s="230"/>
      <c r="Q52" s="220">
        <v>0</v>
      </c>
      <c r="R52" s="222"/>
      <c r="S52" s="217">
        <v>0</v>
      </c>
      <c r="T52" s="230"/>
      <c r="U52" s="220">
        <v>0</v>
      </c>
      <c r="V52" s="222"/>
      <c r="W52" s="217">
        <v>0</v>
      </c>
      <c r="X52" s="30">
        <v>13.5</v>
      </c>
      <c r="Y52" s="220"/>
      <c r="Z52" s="222"/>
      <c r="AA52" s="217"/>
      <c r="AB52" s="40">
        <v>13.75</v>
      </c>
      <c r="AC52" s="220"/>
      <c r="AD52" s="222"/>
      <c r="AE52" s="217"/>
      <c r="AF52" s="55">
        <v>13.75</v>
      </c>
      <c r="AG52" s="220"/>
      <c r="AH52" s="222"/>
      <c r="AI52" s="217"/>
      <c r="AJ52" s="46">
        <v>13.75</v>
      </c>
      <c r="AK52" s="181"/>
      <c r="AL52" s="173"/>
      <c r="AM52" s="175"/>
      <c r="AN52" s="46">
        <v>13.75</v>
      </c>
      <c r="AO52" s="181"/>
      <c r="AP52" s="173"/>
      <c r="AQ52" s="175"/>
      <c r="AR52" s="46">
        <v>13.75</v>
      </c>
      <c r="AS52" s="181"/>
      <c r="AT52" s="173"/>
      <c r="AU52" s="175"/>
      <c r="AV52" s="46">
        <v>13.75</v>
      </c>
      <c r="AW52" s="181"/>
      <c r="AX52" s="173"/>
      <c r="AY52" s="175"/>
      <c r="AZ52" s="46">
        <v>13.75</v>
      </c>
      <c r="BA52" s="181"/>
      <c r="BB52" s="173"/>
      <c r="BC52" s="175"/>
      <c r="BD52" s="165"/>
      <c r="BE52" s="167"/>
      <c r="BF52" s="173"/>
      <c r="BG52" s="175"/>
      <c r="BH52" s="165"/>
      <c r="BI52" s="167"/>
      <c r="BJ52" s="173"/>
      <c r="BK52" s="175"/>
      <c r="BL52" s="165">
        <v>-0.15</v>
      </c>
      <c r="BM52" s="167"/>
      <c r="BN52" s="173">
        <v>-0.15</v>
      </c>
      <c r="BO52" s="175"/>
      <c r="BP52" s="165">
        <v>-0.15</v>
      </c>
      <c r="BQ52" s="167"/>
      <c r="BR52" s="173">
        <v>-0.15</v>
      </c>
      <c r="BS52" s="175"/>
      <c r="BT52" s="165">
        <v>-0.15</v>
      </c>
      <c r="BU52" s="167"/>
      <c r="BV52" s="173">
        <v>-0.15</v>
      </c>
      <c r="BW52" s="175"/>
      <c r="BX52" s="165">
        <v>-0.15</v>
      </c>
      <c r="BY52" s="167"/>
      <c r="BZ52" s="173">
        <v>-0.15</v>
      </c>
      <c r="CA52" s="175"/>
      <c r="CB52" s="165">
        <v>-0.15</v>
      </c>
      <c r="CC52" s="167"/>
      <c r="CD52" s="173">
        <v>-0.15</v>
      </c>
      <c r="CE52" s="175"/>
    </row>
    <row r="53" spans="2:83" s="13" customFormat="1" ht="18" customHeight="1" x14ac:dyDescent="0.4">
      <c r="B53" s="33" t="s">
        <v>22</v>
      </c>
      <c r="C53" s="34" t="s">
        <v>137</v>
      </c>
      <c r="D53" s="24" t="s">
        <v>8</v>
      </c>
      <c r="E53" s="12" t="s">
        <v>8</v>
      </c>
      <c r="F53" s="11" t="s">
        <v>8</v>
      </c>
      <c r="G53" s="25" t="s">
        <v>8</v>
      </c>
      <c r="H53" s="24" t="s">
        <v>8</v>
      </c>
      <c r="I53" s="12" t="s">
        <v>8</v>
      </c>
      <c r="J53" s="11" t="s">
        <v>8</v>
      </c>
      <c r="K53" s="25" t="s">
        <v>8</v>
      </c>
      <c r="L53" s="24">
        <v>3.25</v>
      </c>
      <c r="M53" s="12" t="s">
        <v>134</v>
      </c>
      <c r="N53" s="11">
        <v>3.25</v>
      </c>
      <c r="O53" s="25" t="s">
        <v>134</v>
      </c>
      <c r="P53" s="24">
        <v>3.25</v>
      </c>
      <c r="Q53" s="12" t="s">
        <v>134</v>
      </c>
      <c r="R53" s="11">
        <v>3.25</v>
      </c>
      <c r="S53" s="25" t="s">
        <v>134</v>
      </c>
      <c r="T53" s="24">
        <v>3.25</v>
      </c>
      <c r="U53" s="12" t="s">
        <v>134</v>
      </c>
      <c r="V53" s="11">
        <v>3.25</v>
      </c>
      <c r="W53" s="25" t="s">
        <v>134</v>
      </c>
      <c r="X53" s="24">
        <v>3.25</v>
      </c>
      <c r="Y53" s="12" t="s">
        <v>134</v>
      </c>
      <c r="Z53" s="11">
        <v>3.25</v>
      </c>
      <c r="AA53" s="25" t="s">
        <v>134</v>
      </c>
      <c r="AB53" s="24">
        <v>3.5</v>
      </c>
      <c r="AC53" s="12" t="s">
        <v>134</v>
      </c>
      <c r="AD53" s="11">
        <v>3.5</v>
      </c>
      <c r="AE53" s="25" t="s">
        <v>134</v>
      </c>
      <c r="AF53" s="24">
        <v>3.5</v>
      </c>
      <c r="AG53" s="12" t="s">
        <v>134</v>
      </c>
      <c r="AH53" s="11">
        <v>3.5</v>
      </c>
      <c r="AI53" s="25" t="s">
        <v>134</v>
      </c>
      <c r="AJ53" s="47">
        <v>3.5</v>
      </c>
      <c r="AK53" s="42" t="s">
        <v>134</v>
      </c>
      <c r="AL53" s="41">
        <v>3.5</v>
      </c>
      <c r="AM53" s="48" t="s">
        <v>134</v>
      </c>
      <c r="AN53" s="47">
        <v>3.5</v>
      </c>
      <c r="AO53" s="42" t="s">
        <v>134</v>
      </c>
      <c r="AP53" s="41">
        <v>3.5</v>
      </c>
      <c r="AQ53" s="48" t="s">
        <v>134</v>
      </c>
      <c r="AR53" s="47">
        <v>3.5</v>
      </c>
      <c r="AS53" s="42" t="s">
        <v>134</v>
      </c>
      <c r="AT53" s="41">
        <v>3.5</v>
      </c>
      <c r="AU53" s="48" t="s">
        <v>134</v>
      </c>
      <c r="AV53" s="47">
        <v>3.5</v>
      </c>
      <c r="AW53" s="42" t="s">
        <v>134</v>
      </c>
      <c r="AX53" s="41">
        <v>3.5</v>
      </c>
      <c r="AY53" s="48" t="s">
        <v>134</v>
      </c>
      <c r="AZ53" s="47">
        <v>3.5</v>
      </c>
      <c r="BA53" s="42" t="s">
        <v>134</v>
      </c>
      <c r="BB53" s="41">
        <v>3.5</v>
      </c>
      <c r="BC53" s="48" t="s">
        <v>134</v>
      </c>
      <c r="BD53" s="47">
        <v>3.5</v>
      </c>
      <c r="BE53" s="42" t="s">
        <v>134</v>
      </c>
      <c r="BF53" s="41">
        <v>3.5</v>
      </c>
      <c r="BG53" s="48" t="s">
        <v>134</v>
      </c>
      <c r="BH53" s="47">
        <v>3.5</v>
      </c>
      <c r="BI53" s="42" t="s">
        <v>134</v>
      </c>
      <c r="BJ53" s="41">
        <v>3.5</v>
      </c>
      <c r="BK53" s="48" t="s">
        <v>134</v>
      </c>
      <c r="BL53" s="47">
        <v>2.25</v>
      </c>
      <c r="BM53" s="42" t="s">
        <v>134</v>
      </c>
      <c r="BN53" s="41">
        <v>2.25</v>
      </c>
      <c r="BO53" s="48" t="s">
        <v>134</v>
      </c>
      <c r="BP53" s="47">
        <v>2.25</v>
      </c>
      <c r="BQ53" s="42" t="s">
        <v>134</v>
      </c>
      <c r="BR53" s="41">
        <v>2.25</v>
      </c>
      <c r="BS53" s="48" t="s">
        <v>134</v>
      </c>
      <c r="BT53" s="47">
        <v>2.25</v>
      </c>
      <c r="BU53" s="42" t="s">
        <v>134</v>
      </c>
      <c r="BV53" s="41">
        <v>2.25</v>
      </c>
      <c r="BW53" s="48" t="s">
        <v>134</v>
      </c>
      <c r="BX53" s="47">
        <v>2.25</v>
      </c>
      <c r="BY53" s="42" t="s">
        <v>134</v>
      </c>
      <c r="BZ53" s="41">
        <v>2.25</v>
      </c>
      <c r="CA53" s="48" t="s">
        <v>134</v>
      </c>
      <c r="CB53" s="47">
        <v>2.25</v>
      </c>
      <c r="CC53" s="42" t="s">
        <v>134</v>
      </c>
      <c r="CD53" s="41">
        <v>2.25</v>
      </c>
      <c r="CE53" s="48" t="s">
        <v>134</v>
      </c>
    </row>
    <row r="54" spans="2:83" s="10" customFormat="1" ht="18" customHeight="1" x14ac:dyDescent="0.45">
      <c r="B54" s="247" t="s">
        <v>71</v>
      </c>
      <c r="C54" s="31" t="s">
        <v>48</v>
      </c>
      <c r="D54" s="229" t="s">
        <v>8</v>
      </c>
      <c r="E54" s="219" t="s">
        <v>8</v>
      </c>
      <c r="F54" s="221" t="s">
        <v>8</v>
      </c>
      <c r="G54" s="216" t="s">
        <v>8</v>
      </c>
      <c r="H54" s="229" t="s">
        <v>8</v>
      </c>
      <c r="I54" s="219" t="s">
        <v>8</v>
      </c>
      <c r="J54" s="221" t="s">
        <v>8</v>
      </c>
      <c r="K54" s="216" t="s">
        <v>8</v>
      </c>
      <c r="L54" s="229" t="s">
        <v>8</v>
      </c>
      <c r="M54" s="219" t="s">
        <v>8</v>
      </c>
      <c r="N54" s="221" t="s">
        <v>8</v>
      </c>
      <c r="O54" s="216" t="s">
        <v>8</v>
      </c>
      <c r="P54" s="229" t="s">
        <v>8</v>
      </c>
      <c r="Q54" s="219" t="s">
        <v>8</v>
      </c>
      <c r="R54" s="221" t="s">
        <v>8</v>
      </c>
      <c r="S54" s="216" t="s">
        <v>8</v>
      </c>
      <c r="T54" s="229" t="s">
        <v>8</v>
      </c>
      <c r="U54" s="219" t="s">
        <v>8</v>
      </c>
      <c r="V54" s="221" t="s">
        <v>8</v>
      </c>
      <c r="W54" s="216" t="s">
        <v>8</v>
      </c>
      <c r="X54" s="26">
        <v>2.25</v>
      </c>
      <c r="Y54" s="219" t="s">
        <v>135</v>
      </c>
      <c r="Z54" s="221" t="s">
        <v>8</v>
      </c>
      <c r="AA54" s="216" t="s">
        <v>8</v>
      </c>
      <c r="AB54" s="37">
        <v>2.5</v>
      </c>
      <c r="AC54" s="219" t="s">
        <v>135</v>
      </c>
      <c r="AD54" s="221" t="s">
        <v>8</v>
      </c>
      <c r="AE54" s="216" t="s">
        <v>8</v>
      </c>
      <c r="AF54" s="54">
        <v>2.5</v>
      </c>
      <c r="AG54" s="219" t="s">
        <v>135</v>
      </c>
      <c r="AH54" s="221" t="s">
        <v>8</v>
      </c>
      <c r="AI54" s="216" t="s">
        <v>8</v>
      </c>
      <c r="AJ54" s="45">
        <v>2.5</v>
      </c>
      <c r="AK54" s="180" t="s">
        <v>135</v>
      </c>
      <c r="AL54" s="172" t="s">
        <v>8</v>
      </c>
      <c r="AM54" s="174" t="s">
        <v>8</v>
      </c>
      <c r="AN54" s="45">
        <v>2.5</v>
      </c>
      <c r="AO54" s="180" t="s">
        <v>135</v>
      </c>
      <c r="AP54" s="172" t="s">
        <v>8</v>
      </c>
      <c r="AQ54" s="174" t="s">
        <v>8</v>
      </c>
      <c r="AR54" s="45">
        <v>2.5</v>
      </c>
      <c r="AS54" s="180" t="s">
        <v>135</v>
      </c>
      <c r="AT54" s="172" t="s">
        <v>8</v>
      </c>
      <c r="AU54" s="174" t="s">
        <v>8</v>
      </c>
      <c r="AV54" s="45">
        <v>2.5</v>
      </c>
      <c r="AW54" s="180" t="s">
        <v>135</v>
      </c>
      <c r="AX54" s="172" t="s">
        <v>8</v>
      </c>
      <c r="AY54" s="174" t="s">
        <v>8</v>
      </c>
      <c r="AZ54" s="45">
        <v>2.5</v>
      </c>
      <c r="BA54" s="180" t="s">
        <v>135</v>
      </c>
      <c r="BB54" s="172" t="s">
        <v>8</v>
      </c>
      <c r="BC54" s="174" t="s">
        <v>8</v>
      </c>
      <c r="BD54" s="164">
        <v>0.35</v>
      </c>
      <c r="BE54" s="166" t="s">
        <v>134</v>
      </c>
      <c r="BF54" s="172" t="s">
        <v>8</v>
      </c>
      <c r="BG54" s="174" t="s">
        <v>8</v>
      </c>
      <c r="BH54" s="164">
        <v>0.35</v>
      </c>
      <c r="BI54" s="166" t="s">
        <v>134</v>
      </c>
      <c r="BJ54" s="172" t="s">
        <v>8</v>
      </c>
      <c r="BK54" s="174" t="s">
        <v>8</v>
      </c>
      <c r="BL54" s="164">
        <v>0.3</v>
      </c>
      <c r="BM54" s="166" t="s">
        <v>134</v>
      </c>
      <c r="BN54" s="172" t="s">
        <v>8</v>
      </c>
      <c r="BO54" s="174" t="s">
        <v>8</v>
      </c>
      <c r="BP54" s="164">
        <v>0.3</v>
      </c>
      <c r="BQ54" s="166" t="s">
        <v>134</v>
      </c>
      <c r="BR54" s="172" t="s">
        <v>8</v>
      </c>
      <c r="BS54" s="174" t="s">
        <v>8</v>
      </c>
      <c r="BT54" s="164">
        <v>0.3</v>
      </c>
      <c r="BU54" s="166" t="s">
        <v>134</v>
      </c>
      <c r="BV54" s="172" t="s">
        <v>8</v>
      </c>
      <c r="BW54" s="174" t="s">
        <v>8</v>
      </c>
      <c r="BX54" s="164">
        <v>0.3</v>
      </c>
      <c r="BY54" s="166" t="s">
        <v>134</v>
      </c>
      <c r="BZ54" s="172" t="s">
        <v>8</v>
      </c>
      <c r="CA54" s="174" t="s">
        <v>8</v>
      </c>
      <c r="CB54" s="164">
        <v>0.3</v>
      </c>
      <c r="CC54" s="166" t="s">
        <v>134</v>
      </c>
      <c r="CD54" s="172" t="s">
        <v>8</v>
      </c>
      <c r="CE54" s="174" t="s">
        <v>8</v>
      </c>
    </row>
    <row r="55" spans="2:83" s="10" customFormat="1" ht="18" customHeight="1" x14ac:dyDescent="0.45">
      <c r="B55" s="248"/>
      <c r="C55" s="32" t="s">
        <v>49</v>
      </c>
      <c r="D55" s="230"/>
      <c r="E55" s="220">
        <v>0</v>
      </c>
      <c r="F55" s="222"/>
      <c r="G55" s="217">
        <v>0</v>
      </c>
      <c r="H55" s="230"/>
      <c r="I55" s="220">
        <v>0</v>
      </c>
      <c r="J55" s="222"/>
      <c r="K55" s="217">
        <v>0</v>
      </c>
      <c r="L55" s="230"/>
      <c r="M55" s="220">
        <v>0</v>
      </c>
      <c r="N55" s="222"/>
      <c r="O55" s="217">
        <v>0</v>
      </c>
      <c r="P55" s="230"/>
      <c r="Q55" s="220">
        <v>0</v>
      </c>
      <c r="R55" s="222"/>
      <c r="S55" s="217">
        <v>0</v>
      </c>
      <c r="T55" s="230"/>
      <c r="U55" s="220">
        <v>0</v>
      </c>
      <c r="V55" s="222"/>
      <c r="W55" s="217">
        <v>0</v>
      </c>
      <c r="X55" s="30">
        <v>13.5</v>
      </c>
      <c r="Y55" s="220"/>
      <c r="Z55" s="222"/>
      <c r="AA55" s="217"/>
      <c r="AB55" s="40">
        <v>13.75</v>
      </c>
      <c r="AC55" s="220"/>
      <c r="AD55" s="222"/>
      <c r="AE55" s="217"/>
      <c r="AF55" s="55">
        <v>13.75</v>
      </c>
      <c r="AG55" s="220"/>
      <c r="AH55" s="222"/>
      <c r="AI55" s="217"/>
      <c r="AJ55" s="46">
        <v>13.75</v>
      </c>
      <c r="AK55" s="181"/>
      <c r="AL55" s="173"/>
      <c r="AM55" s="175"/>
      <c r="AN55" s="46">
        <v>13.75</v>
      </c>
      <c r="AO55" s="181"/>
      <c r="AP55" s="173"/>
      <c r="AQ55" s="175"/>
      <c r="AR55" s="46">
        <v>13.75</v>
      </c>
      <c r="AS55" s="181"/>
      <c r="AT55" s="173"/>
      <c r="AU55" s="175"/>
      <c r="AV55" s="46">
        <v>13.75</v>
      </c>
      <c r="AW55" s="181"/>
      <c r="AX55" s="173"/>
      <c r="AY55" s="175"/>
      <c r="AZ55" s="46">
        <v>13.75</v>
      </c>
      <c r="BA55" s="181"/>
      <c r="BB55" s="173"/>
      <c r="BC55" s="175"/>
      <c r="BD55" s="165"/>
      <c r="BE55" s="167"/>
      <c r="BF55" s="173"/>
      <c r="BG55" s="175"/>
      <c r="BH55" s="165"/>
      <c r="BI55" s="167"/>
      <c r="BJ55" s="173"/>
      <c r="BK55" s="175"/>
      <c r="BL55" s="165">
        <v>-0.15</v>
      </c>
      <c r="BM55" s="167"/>
      <c r="BN55" s="173">
        <v>-0.15</v>
      </c>
      <c r="BO55" s="175"/>
      <c r="BP55" s="165">
        <v>-0.15</v>
      </c>
      <c r="BQ55" s="167"/>
      <c r="BR55" s="173">
        <v>-0.15</v>
      </c>
      <c r="BS55" s="175"/>
      <c r="BT55" s="165">
        <v>-0.15</v>
      </c>
      <c r="BU55" s="167"/>
      <c r="BV55" s="173">
        <v>-0.15</v>
      </c>
      <c r="BW55" s="175"/>
      <c r="BX55" s="165">
        <v>-0.15</v>
      </c>
      <c r="BY55" s="167"/>
      <c r="BZ55" s="173">
        <v>-0.15</v>
      </c>
      <c r="CA55" s="175"/>
      <c r="CB55" s="165">
        <v>-0.15</v>
      </c>
      <c r="CC55" s="167"/>
      <c r="CD55" s="173">
        <v>-0.15</v>
      </c>
      <c r="CE55" s="175"/>
    </row>
    <row r="56" spans="2:83" s="10" customFormat="1" ht="18" customHeight="1" x14ac:dyDescent="0.45">
      <c r="B56" s="247" t="s">
        <v>72</v>
      </c>
      <c r="C56" s="31" t="s">
        <v>48</v>
      </c>
      <c r="D56" s="229" t="s">
        <v>8</v>
      </c>
      <c r="E56" s="219" t="s">
        <v>8</v>
      </c>
      <c r="F56" s="221" t="s">
        <v>8</v>
      </c>
      <c r="G56" s="216" t="s">
        <v>8</v>
      </c>
      <c r="H56" s="229" t="s">
        <v>8</v>
      </c>
      <c r="I56" s="219" t="s">
        <v>8</v>
      </c>
      <c r="J56" s="221" t="s">
        <v>8</v>
      </c>
      <c r="K56" s="216" t="s">
        <v>8</v>
      </c>
      <c r="L56" s="229" t="s">
        <v>8</v>
      </c>
      <c r="M56" s="219" t="s">
        <v>8</v>
      </c>
      <c r="N56" s="221" t="s">
        <v>8</v>
      </c>
      <c r="O56" s="216" t="s">
        <v>8</v>
      </c>
      <c r="P56" s="229" t="s">
        <v>8</v>
      </c>
      <c r="Q56" s="219" t="s">
        <v>8</v>
      </c>
      <c r="R56" s="221" t="s">
        <v>8</v>
      </c>
      <c r="S56" s="216" t="s">
        <v>8</v>
      </c>
      <c r="T56" s="229" t="s">
        <v>8</v>
      </c>
      <c r="U56" s="219" t="s">
        <v>8</v>
      </c>
      <c r="V56" s="221" t="s">
        <v>8</v>
      </c>
      <c r="W56" s="216" t="s">
        <v>8</v>
      </c>
      <c r="X56" s="26">
        <v>2.25</v>
      </c>
      <c r="Y56" s="219" t="s">
        <v>135</v>
      </c>
      <c r="Z56" s="221" t="s">
        <v>8</v>
      </c>
      <c r="AA56" s="216" t="s">
        <v>8</v>
      </c>
      <c r="AB56" s="37">
        <v>2.5</v>
      </c>
      <c r="AC56" s="219" t="s">
        <v>135</v>
      </c>
      <c r="AD56" s="221" t="s">
        <v>8</v>
      </c>
      <c r="AE56" s="216" t="s">
        <v>8</v>
      </c>
      <c r="AF56" s="54">
        <v>2.5</v>
      </c>
      <c r="AG56" s="219" t="s">
        <v>135</v>
      </c>
      <c r="AH56" s="221" t="s">
        <v>8</v>
      </c>
      <c r="AI56" s="216" t="s">
        <v>8</v>
      </c>
      <c r="AJ56" s="45">
        <v>2.5</v>
      </c>
      <c r="AK56" s="180" t="s">
        <v>135</v>
      </c>
      <c r="AL56" s="172" t="s">
        <v>8</v>
      </c>
      <c r="AM56" s="174" t="s">
        <v>8</v>
      </c>
      <c r="AN56" s="45">
        <v>2.5</v>
      </c>
      <c r="AO56" s="180" t="s">
        <v>135</v>
      </c>
      <c r="AP56" s="172" t="s">
        <v>8</v>
      </c>
      <c r="AQ56" s="174" t="s">
        <v>8</v>
      </c>
      <c r="AR56" s="45">
        <v>2.5</v>
      </c>
      <c r="AS56" s="180" t="s">
        <v>135</v>
      </c>
      <c r="AT56" s="172" t="s">
        <v>8</v>
      </c>
      <c r="AU56" s="174" t="s">
        <v>8</v>
      </c>
      <c r="AV56" s="45">
        <v>2.5</v>
      </c>
      <c r="AW56" s="180" t="s">
        <v>135</v>
      </c>
      <c r="AX56" s="172" t="s">
        <v>8</v>
      </c>
      <c r="AY56" s="174" t="s">
        <v>8</v>
      </c>
      <c r="AZ56" s="45">
        <v>2.5</v>
      </c>
      <c r="BA56" s="180" t="s">
        <v>135</v>
      </c>
      <c r="BB56" s="172" t="s">
        <v>8</v>
      </c>
      <c r="BC56" s="174" t="s">
        <v>8</v>
      </c>
      <c r="BD56" s="164">
        <v>0.35</v>
      </c>
      <c r="BE56" s="166" t="s">
        <v>134</v>
      </c>
      <c r="BF56" s="172" t="s">
        <v>8</v>
      </c>
      <c r="BG56" s="174" t="s">
        <v>8</v>
      </c>
      <c r="BH56" s="164">
        <v>0.35</v>
      </c>
      <c r="BI56" s="166" t="s">
        <v>134</v>
      </c>
      <c r="BJ56" s="172" t="s">
        <v>8</v>
      </c>
      <c r="BK56" s="174" t="s">
        <v>8</v>
      </c>
      <c r="BL56" s="164">
        <v>0.3</v>
      </c>
      <c r="BM56" s="166" t="s">
        <v>134</v>
      </c>
      <c r="BN56" s="172" t="s">
        <v>8</v>
      </c>
      <c r="BO56" s="174" t="s">
        <v>8</v>
      </c>
      <c r="BP56" s="164">
        <v>0.3</v>
      </c>
      <c r="BQ56" s="166" t="s">
        <v>134</v>
      </c>
      <c r="BR56" s="172" t="s">
        <v>8</v>
      </c>
      <c r="BS56" s="174" t="s">
        <v>8</v>
      </c>
      <c r="BT56" s="164">
        <v>0.3</v>
      </c>
      <c r="BU56" s="166" t="s">
        <v>134</v>
      </c>
      <c r="BV56" s="172" t="s">
        <v>8</v>
      </c>
      <c r="BW56" s="174" t="s">
        <v>8</v>
      </c>
      <c r="BX56" s="164">
        <v>0.3</v>
      </c>
      <c r="BY56" s="166" t="s">
        <v>134</v>
      </c>
      <c r="BZ56" s="172" t="s">
        <v>8</v>
      </c>
      <c r="CA56" s="174" t="s">
        <v>8</v>
      </c>
      <c r="CB56" s="164">
        <v>0.3</v>
      </c>
      <c r="CC56" s="166" t="s">
        <v>134</v>
      </c>
      <c r="CD56" s="172" t="s">
        <v>8</v>
      </c>
      <c r="CE56" s="174" t="s">
        <v>8</v>
      </c>
    </row>
    <row r="57" spans="2:83" s="10" customFormat="1" ht="18" customHeight="1" x14ac:dyDescent="0.45">
      <c r="B57" s="248"/>
      <c r="C57" s="32" t="s">
        <v>49</v>
      </c>
      <c r="D57" s="230"/>
      <c r="E57" s="220">
        <v>0</v>
      </c>
      <c r="F57" s="222"/>
      <c r="G57" s="217">
        <v>0</v>
      </c>
      <c r="H57" s="230"/>
      <c r="I57" s="220">
        <v>0</v>
      </c>
      <c r="J57" s="222"/>
      <c r="K57" s="217">
        <v>0</v>
      </c>
      <c r="L57" s="230"/>
      <c r="M57" s="220">
        <v>0</v>
      </c>
      <c r="N57" s="222"/>
      <c r="O57" s="217">
        <v>0</v>
      </c>
      <c r="P57" s="230"/>
      <c r="Q57" s="220">
        <v>0</v>
      </c>
      <c r="R57" s="222"/>
      <c r="S57" s="217">
        <v>0</v>
      </c>
      <c r="T57" s="230"/>
      <c r="U57" s="220">
        <v>0</v>
      </c>
      <c r="V57" s="222"/>
      <c r="W57" s="217">
        <v>0</v>
      </c>
      <c r="X57" s="30">
        <v>13.5</v>
      </c>
      <c r="Y57" s="220"/>
      <c r="Z57" s="222"/>
      <c r="AA57" s="217"/>
      <c r="AB57" s="40">
        <v>13.75</v>
      </c>
      <c r="AC57" s="220"/>
      <c r="AD57" s="222"/>
      <c r="AE57" s="217"/>
      <c r="AF57" s="55">
        <v>13.75</v>
      </c>
      <c r="AG57" s="220"/>
      <c r="AH57" s="222"/>
      <c r="AI57" s="217"/>
      <c r="AJ57" s="46">
        <v>13.75</v>
      </c>
      <c r="AK57" s="181"/>
      <c r="AL57" s="173"/>
      <c r="AM57" s="175"/>
      <c r="AN57" s="46">
        <v>13.75</v>
      </c>
      <c r="AO57" s="181"/>
      <c r="AP57" s="173"/>
      <c r="AQ57" s="175"/>
      <c r="AR57" s="46">
        <v>13.75</v>
      </c>
      <c r="AS57" s="181"/>
      <c r="AT57" s="173"/>
      <c r="AU57" s="175"/>
      <c r="AV57" s="46">
        <v>13.75</v>
      </c>
      <c r="AW57" s="181"/>
      <c r="AX57" s="173"/>
      <c r="AY57" s="175"/>
      <c r="AZ57" s="46">
        <v>13.75</v>
      </c>
      <c r="BA57" s="181"/>
      <c r="BB57" s="173"/>
      <c r="BC57" s="175"/>
      <c r="BD57" s="165"/>
      <c r="BE57" s="167"/>
      <c r="BF57" s="173"/>
      <c r="BG57" s="175"/>
      <c r="BH57" s="165"/>
      <c r="BI57" s="167"/>
      <c r="BJ57" s="173"/>
      <c r="BK57" s="175"/>
      <c r="BL57" s="165">
        <v>-0.15</v>
      </c>
      <c r="BM57" s="167"/>
      <c r="BN57" s="173">
        <v>-0.15</v>
      </c>
      <c r="BO57" s="175"/>
      <c r="BP57" s="165">
        <v>-0.15</v>
      </c>
      <c r="BQ57" s="167"/>
      <c r="BR57" s="173">
        <v>-0.15</v>
      </c>
      <c r="BS57" s="175"/>
      <c r="BT57" s="165">
        <v>-0.15</v>
      </c>
      <c r="BU57" s="167"/>
      <c r="BV57" s="173">
        <v>-0.15</v>
      </c>
      <c r="BW57" s="175"/>
      <c r="BX57" s="165">
        <v>-0.15</v>
      </c>
      <c r="BY57" s="167"/>
      <c r="BZ57" s="173">
        <v>-0.15</v>
      </c>
      <c r="CA57" s="175"/>
      <c r="CB57" s="165">
        <v>-0.15</v>
      </c>
      <c r="CC57" s="167"/>
      <c r="CD57" s="173">
        <v>-0.15</v>
      </c>
      <c r="CE57" s="175"/>
    </row>
    <row r="58" spans="2:83" s="10" customFormat="1" ht="18" customHeight="1" x14ac:dyDescent="0.45">
      <c r="B58" s="247" t="s">
        <v>73</v>
      </c>
      <c r="C58" s="31" t="s">
        <v>48</v>
      </c>
      <c r="D58" s="229" t="s">
        <v>8</v>
      </c>
      <c r="E58" s="219" t="s">
        <v>8</v>
      </c>
      <c r="F58" s="221" t="s">
        <v>8</v>
      </c>
      <c r="G58" s="216" t="s">
        <v>8</v>
      </c>
      <c r="H58" s="229" t="s">
        <v>8</v>
      </c>
      <c r="I58" s="219" t="s">
        <v>8</v>
      </c>
      <c r="J58" s="221" t="s">
        <v>8</v>
      </c>
      <c r="K58" s="216" t="s">
        <v>8</v>
      </c>
      <c r="L58" s="229" t="s">
        <v>8</v>
      </c>
      <c r="M58" s="219" t="s">
        <v>8</v>
      </c>
      <c r="N58" s="221" t="s">
        <v>8</v>
      </c>
      <c r="O58" s="216" t="s">
        <v>8</v>
      </c>
      <c r="P58" s="229" t="s">
        <v>8</v>
      </c>
      <c r="Q58" s="219" t="s">
        <v>8</v>
      </c>
      <c r="R58" s="221" t="s">
        <v>8</v>
      </c>
      <c r="S58" s="216" t="s">
        <v>8</v>
      </c>
      <c r="T58" s="229" t="s">
        <v>8</v>
      </c>
      <c r="U58" s="219" t="s">
        <v>8</v>
      </c>
      <c r="V58" s="221" t="s">
        <v>8</v>
      </c>
      <c r="W58" s="216" t="s">
        <v>8</v>
      </c>
      <c r="X58" s="26">
        <v>2.25</v>
      </c>
      <c r="Y58" s="219" t="s">
        <v>135</v>
      </c>
      <c r="Z58" s="221" t="s">
        <v>8</v>
      </c>
      <c r="AA58" s="216" t="s">
        <v>8</v>
      </c>
      <c r="AB58" s="37">
        <v>2.5</v>
      </c>
      <c r="AC58" s="219" t="s">
        <v>135</v>
      </c>
      <c r="AD58" s="221" t="s">
        <v>8</v>
      </c>
      <c r="AE58" s="216" t="s">
        <v>8</v>
      </c>
      <c r="AF58" s="54">
        <v>2.5</v>
      </c>
      <c r="AG58" s="219" t="s">
        <v>135</v>
      </c>
      <c r="AH58" s="221" t="s">
        <v>8</v>
      </c>
      <c r="AI58" s="216" t="s">
        <v>8</v>
      </c>
      <c r="AJ58" s="45">
        <v>2.5</v>
      </c>
      <c r="AK58" s="180" t="s">
        <v>135</v>
      </c>
      <c r="AL58" s="172" t="s">
        <v>8</v>
      </c>
      <c r="AM58" s="174" t="s">
        <v>8</v>
      </c>
      <c r="AN58" s="45">
        <v>2.5</v>
      </c>
      <c r="AO58" s="180" t="s">
        <v>135</v>
      </c>
      <c r="AP58" s="172" t="s">
        <v>8</v>
      </c>
      <c r="AQ58" s="174" t="s">
        <v>8</v>
      </c>
      <c r="AR58" s="45">
        <v>2.5</v>
      </c>
      <c r="AS58" s="180" t="s">
        <v>135</v>
      </c>
      <c r="AT58" s="172" t="s">
        <v>8</v>
      </c>
      <c r="AU58" s="174" t="s">
        <v>8</v>
      </c>
      <c r="AV58" s="45">
        <v>2.5</v>
      </c>
      <c r="AW58" s="180" t="s">
        <v>135</v>
      </c>
      <c r="AX58" s="172" t="s">
        <v>8</v>
      </c>
      <c r="AY58" s="174" t="s">
        <v>8</v>
      </c>
      <c r="AZ58" s="45">
        <v>2.5</v>
      </c>
      <c r="BA58" s="180" t="s">
        <v>135</v>
      </c>
      <c r="BB58" s="172" t="s">
        <v>8</v>
      </c>
      <c r="BC58" s="174" t="s">
        <v>8</v>
      </c>
      <c r="BD58" s="164">
        <v>0.35</v>
      </c>
      <c r="BE58" s="166" t="s">
        <v>134</v>
      </c>
      <c r="BF58" s="172" t="s">
        <v>8</v>
      </c>
      <c r="BG58" s="174" t="s">
        <v>8</v>
      </c>
      <c r="BH58" s="164">
        <v>0.35</v>
      </c>
      <c r="BI58" s="166" t="s">
        <v>134</v>
      </c>
      <c r="BJ58" s="172" t="s">
        <v>8</v>
      </c>
      <c r="BK58" s="174" t="s">
        <v>8</v>
      </c>
      <c r="BL58" s="164">
        <v>0.3</v>
      </c>
      <c r="BM58" s="166" t="s">
        <v>134</v>
      </c>
      <c r="BN58" s="172" t="s">
        <v>8</v>
      </c>
      <c r="BO58" s="174" t="s">
        <v>8</v>
      </c>
      <c r="BP58" s="164">
        <v>0.3</v>
      </c>
      <c r="BQ58" s="166" t="s">
        <v>134</v>
      </c>
      <c r="BR58" s="172" t="s">
        <v>8</v>
      </c>
      <c r="BS58" s="174" t="s">
        <v>8</v>
      </c>
      <c r="BT58" s="164">
        <v>0.3</v>
      </c>
      <c r="BU58" s="166" t="s">
        <v>134</v>
      </c>
      <c r="BV58" s="172" t="s">
        <v>8</v>
      </c>
      <c r="BW58" s="174" t="s">
        <v>8</v>
      </c>
      <c r="BX58" s="164">
        <v>0.3</v>
      </c>
      <c r="BY58" s="166" t="s">
        <v>134</v>
      </c>
      <c r="BZ58" s="172" t="s">
        <v>8</v>
      </c>
      <c r="CA58" s="174" t="s">
        <v>8</v>
      </c>
      <c r="CB58" s="164">
        <v>0.3</v>
      </c>
      <c r="CC58" s="166" t="s">
        <v>134</v>
      </c>
      <c r="CD58" s="172" t="s">
        <v>8</v>
      </c>
      <c r="CE58" s="174" t="s">
        <v>8</v>
      </c>
    </row>
    <row r="59" spans="2:83" s="10" customFormat="1" ht="18" customHeight="1" x14ac:dyDescent="0.45">
      <c r="B59" s="248"/>
      <c r="C59" s="32" t="s">
        <v>49</v>
      </c>
      <c r="D59" s="230"/>
      <c r="E59" s="220">
        <v>0</v>
      </c>
      <c r="F59" s="222"/>
      <c r="G59" s="217">
        <v>0</v>
      </c>
      <c r="H59" s="230"/>
      <c r="I59" s="220">
        <v>0</v>
      </c>
      <c r="J59" s="222"/>
      <c r="K59" s="217">
        <v>0</v>
      </c>
      <c r="L59" s="230"/>
      <c r="M59" s="220">
        <v>0</v>
      </c>
      <c r="N59" s="222"/>
      <c r="O59" s="217">
        <v>0</v>
      </c>
      <c r="P59" s="230"/>
      <c r="Q59" s="220">
        <v>0</v>
      </c>
      <c r="R59" s="222"/>
      <c r="S59" s="217">
        <v>0</v>
      </c>
      <c r="T59" s="230"/>
      <c r="U59" s="220">
        <v>0</v>
      </c>
      <c r="V59" s="222"/>
      <c r="W59" s="217">
        <v>0</v>
      </c>
      <c r="X59" s="30">
        <v>13.5</v>
      </c>
      <c r="Y59" s="220"/>
      <c r="Z59" s="222"/>
      <c r="AA59" s="217"/>
      <c r="AB59" s="40">
        <v>13.75</v>
      </c>
      <c r="AC59" s="220"/>
      <c r="AD59" s="222"/>
      <c r="AE59" s="217"/>
      <c r="AF59" s="55">
        <v>13.75</v>
      </c>
      <c r="AG59" s="220"/>
      <c r="AH59" s="222"/>
      <c r="AI59" s="217"/>
      <c r="AJ59" s="46">
        <v>13.75</v>
      </c>
      <c r="AK59" s="181"/>
      <c r="AL59" s="173"/>
      <c r="AM59" s="175"/>
      <c r="AN59" s="46">
        <v>13.75</v>
      </c>
      <c r="AO59" s="181"/>
      <c r="AP59" s="173"/>
      <c r="AQ59" s="175"/>
      <c r="AR59" s="46">
        <v>13.75</v>
      </c>
      <c r="AS59" s="181"/>
      <c r="AT59" s="173"/>
      <c r="AU59" s="175"/>
      <c r="AV59" s="46">
        <v>13.75</v>
      </c>
      <c r="AW59" s="181"/>
      <c r="AX59" s="173"/>
      <c r="AY59" s="175"/>
      <c r="AZ59" s="46">
        <v>13.75</v>
      </c>
      <c r="BA59" s="181"/>
      <c r="BB59" s="173"/>
      <c r="BC59" s="175"/>
      <c r="BD59" s="165"/>
      <c r="BE59" s="167"/>
      <c r="BF59" s="173"/>
      <c r="BG59" s="175"/>
      <c r="BH59" s="165"/>
      <c r="BI59" s="167"/>
      <c r="BJ59" s="173"/>
      <c r="BK59" s="175"/>
      <c r="BL59" s="165">
        <v>-0.15</v>
      </c>
      <c r="BM59" s="167"/>
      <c r="BN59" s="173">
        <v>-0.15</v>
      </c>
      <c r="BO59" s="175"/>
      <c r="BP59" s="165">
        <v>-0.15</v>
      </c>
      <c r="BQ59" s="167"/>
      <c r="BR59" s="173">
        <v>-0.15</v>
      </c>
      <c r="BS59" s="175"/>
      <c r="BT59" s="165">
        <v>-0.15</v>
      </c>
      <c r="BU59" s="167"/>
      <c r="BV59" s="173">
        <v>-0.15</v>
      </c>
      <c r="BW59" s="175"/>
      <c r="BX59" s="165">
        <v>-0.15</v>
      </c>
      <c r="BY59" s="167"/>
      <c r="BZ59" s="173">
        <v>-0.15</v>
      </c>
      <c r="CA59" s="175"/>
      <c r="CB59" s="165">
        <v>-0.15</v>
      </c>
      <c r="CC59" s="167"/>
      <c r="CD59" s="173">
        <v>-0.15</v>
      </c>
      <c r="CE59" s="175"/>
    </row>
    <row r="60" spans="2:83" s="13" customFormat="1" ht="18" customHeight="1" x14ac:dyDescent="0.4">
      <c r="B60" s="247" t="s">
        <v>36</v>
      </c>
      <c r="C60" s="31" t="s">
        <v>48</v>
      </c>
      <c r="D60" s="229" t="s">
        <v>8</v>
      </c>
      <c r="E60" s="219" t="s">
        <v>8</v>
      </c>
      <c r="F60" s="221" t="s">
        <v>8</v>
      </c>
      <c r="G60" s="216" t="s">
        <v>8</v>
      </c>
      <c r="H60" s="229" t="s">
        <v>8</v>
      </c>
      <c r="I60" s="219" t="s">
        <v>8</v>
      </c>
      <c r="J60" s="221" t="s">
        <v>8</v>
      </c>
      <c r="K60" s="216" t="s">
        <v>8</v>
      </c>
      <c r="L60" s="229" t="s">
        <v>8</v>
      </c>
      <c r="M60" s="219" t="s">
        <v>8</v>
      </c>
      <c r="N60" s="221" t="s">
        <v>8</v>
      </c>
      <c r="O60" s="216" t="s">
        <v>8</v>
      </c>
      <c r="P60" s="229" t="s">
        <v>8</v>
      </c>
      <c r="Q60" s="219" t="s">
        <v>8</v>
      </c>
      <c r="R60" s="221" t="s">
        <v>8</v>
      </c>
      <c r="S60" s="216" t="s">
        <v>8</v>
      </c>
      <c r="T60" s="229" t="s">
        <v>8</v>
      </c>
      <c r="U60" s="219" t="s">
        <v>8</v>
      </c>
      <c r="V60" s="221" t="s">
        <v>8</v>
      </c>
      <c r="W60" s="216" t="s">
        <v>8</v>
      </c>
      <c r="X60" s="26">
        <v>2.25</v>
      </c>
      <c r="Y60" s="219" t="s">
        <v>135</v>
      </c>
      <c r="Z60" s="221">
        <v>2.92</v>
      </c>
      <c r="AA60" s="216" t="s">
        <v>134</v>
      </c>
      <c r="AB60" s="37">
        <v>2.5</v>
      </c>
      <c r="AC60" s="219" t="s">
        <v>135</v>
      </c>
      <c r="AD60" s="221">
        <v>3.17</v>
      </c>
      <c r="AE60" s="216" t="s">
        <v>134</v>
      </c>
      <c r="AF60" s="54">
        <v>2.5</v>
      </c>
      <c r="AG60" s="219" t="s">
        <v>135</v>
      </c>
      <c r="AH60" s="221">
        <v>3.17</v>
      </c>
      <c r="AI60" s="216" t="s">
        <v>134</v>
      </c>
      <c r="AJ60" s="45">
        <v>2.5</v>
      </c>
      <c r="AK60" s="180" t="s">
        <v>135</v>
      </c>
      <c r="AL60" s="172">
        <v>3.17</v>
      </c>
      <c r="AM60" s="174" t="s">
        <v>134</v>
      </c>
      <c r="AN60" s="45">
        <v>2.5</v>
      </c>
      <c r="AO60" s="180" t="s">
        <v>135</v>
      </c>
      <c r="AP60" s="172">
        <v>3.17</v>
      </c>
      <c r="AQ60" s="174" t="s">
        <v>134</v>
      </c>
      <c r="AR60" s="45">
        <v>2.5</v>
      </c>
      <c r="AS60" s="180" t="s">
        <v>135</v>
      </c>
      <c r="AT60" s="172">
        <v>3.17</v>
      </c>
      <c r="AU60" s="174" t="s">
        <v>134</v>
      </c>
      <c r="AV60" s="45">
        <v>2.5</v>
      </c>
      <c r="AW60" s="180" t="s">
        <v>135</v>
      </c>
      <c r="AX60" s="172">
        <v>3.17</v>
      </c>
      <c r="AY60" s="174" t="s">
        <v>134</v>
      </c>
      <c r="AZ60" s="45">
        <v>2.5</v>
      </c>
      <c r="BA60" s="180" t="s">
        <v>135</v>
      </c>
      <c r="BB60" s="172">
        <v>3.17</v>
      </c>
      <c r="BC60" s="174" t="s">
        <v>134</v>
      </c>
      <c r="BD60" s="164">
        <v>0.35</v>
      </c>
      <c r="BE60" s="166" t="s">
        <v>134</v>
      </c>
      <c r="BF60" s="172">
        <v>3.17</v>
      </c>
      <c r="BG60" s="174" t="s">
        <v>134</v>
      </c>
      <c r="BH60" s="164">
        <v>0.35</v>
      </c>
      <c r="BI60" s="166" t="s">
        <v>134</v>
      </c>
      <c r="BJ60" s="172">
        <v>3.17</v>
      </c>
      <c r="BK60" s="174" t="s">
        <v>134</v>
      </c>
      <c r="BL60" s="164">
        <v>0.3</v>
      </c>
      <c r="BM60" s="166" t="s">
        <v>134</v>
      </c>
      <c r="BN60" s="172">
        <v>3.02</v>
      </c>
      <c r="BO60" s="174" t="s">
        <v>134</v>
      </c>
      <c r="BP60" s="164">
        <v>0.3</v>
      </c>
      <c r="BQ60" s="166" t="s">
        <v>134</v>
      </c>
      <c r="BR60" s="172" t="s">
        <v>8</v>
      </c>
      <c r="BS60" s="174" t="s">
        <v>8</v>
      </c>
      <c r="BT60" s="164">
        <v>0.3</v>
      </c>
      <c r="BU60" s="166" t="s">
        <v>134</v>
      </c>
      <c r="BV60" s="172" t="s">
        <v>8</v>
      </c>
      <c r="BW60" s="174" t="s">
        <v>8</v>
      </c>
      <c r="BX60" s="164">
        <v>0.3</v>
      </c>
      <c r="BY60" s="166" t="s">
        <v>134</v>
      </c>
      <c r="BZ60" s="172" t="s">
        <v>8</v>
      </c>
      <c r="CA60" s="174" t="s">
        <v>8</v>
      </c>
      <c r="CB60" s="164">
        <v>0.3</v>
      </c>
      <c r="CC60" s="166" t="s">
        <v>134</v>
      </c>
      <c r="CD60" s="172" t="s">
        <v>8</v>
      </c>
      <c r="CE60" s="174" t="s">
        <v>8</v>
      </c>
    </row>
    <row r="61" spans="2:83" s="13" customFormat="1" ht="18" customHeight="1" x14ac:dyDescent="0.4">
      <c r="B61" s="248"/>
      <c r="C61" s="32" t="s">
        <v>49</v>
      </c>
      <c r="D61" s="230"/>
      <c r="E61" s="220">
        <v>0</v>
      </c>
      <c r="F61" s="222"/>
      <c r="G61" s="217">
        <v>0</v>
      </c>
      <c r="H61" s="230"/>
      <c r="I61" s="220">
        <v>0</v>
      </c>
      <c r="J61" s="222"/>
      <c r="K61" s="217">
        <v>0</v>
      </c>
      <c r="L61" s="230"/>
      <c r="M61" s="220">
        <v>0</v>
      </c>
      <c r="N61" s="222"/>
      <c r="O61" s="217">
        <v>0</v>
      </c>
      <c r="P61" s="230"/>
      <c r="Q61" s="220">
        <v>0</v>
      </c>
      <c r="R61" s="222"/>
      <c r="S61" s="217">
        <v>0</v>
      </c>
      <c r="T61" s="230"/>
      <c r="U61" s="220">
        <v>0</v>
      </c>
      <c r="V61" s="222"/>
      <c r="W61" s="217">
        <v>0</v>
      </c>
      <c r="X61" s="30">
        <v>13.5</v>
      </c>
      <c r="Y61" s="220"/>
      <c r="Z61" s="222"/>
      <c r="AA61" s="217"/>
      <c r="AB61" s="40">
        <v>13.75</v>
      </c>
      <c r="AC61" s="220"/>
      <c r="AD61" s="222"/>
      <c r="AE61" s="217"/>
      <c r="AF61" s="55">
        <v>13.75</v>
      </c>
      <c r="AG61" s="220"/>
      <c r="AH61" s="222"/>
      <c r="AI61" s="217"/>
      <c r="AJ61" s="46">
        <v>13.75</v>
      </c>
      <c r="AK61" s="181"/>
      <c r="AL61" s="173"/>
      <c r="AM61" s="175"/>
      <c r="AN61" s="46">
        <v>13.75</v>
      </c>
      <c r="AO61" s="181"/>
      <c r="AP61" s="173"/>
      <c r="AQ61" s="175"/>
      <c r="AR61" s="46">
        <v>13.75</v>
      </c>
      <c r="AS61" s="181"/>
      <c r="AT61" s="173"/>
      <c r="AU61" s="175"/>
      <c r="AV61" s="46">
        <v>13.75</v>
      </c>
      <c r="AW61" s="181"/>
      <c r="AX61" s="173"/>
      <c r="AY61" s="175"/>
      <c r="AZ61" s="46">
        <v>13.75</v>
      </c>
      <c r="BA61" s="181"/>
      <c r="BB61" s="173"/>
      <c r="BC61" s="175"/>
      <c r="BD61" s="165"/>
      <c r="BE61" s="167"/>
      <c r="BF61" s="173"/>
      <c r="BG61" s="175"/>
      <c r="BH61" s="165"/>
      <c r="BI61" s="167"/>
      <c r="BJ61" s="173"/>
      <c r="BK61" s="175"/>
      <c r="BL61" s="165">
        <v>-0.15</v>
      </c>
      <c r="BM61" s="167"/>
      <c r="BN61" s="173">
        <v>-0.15</v>
      </c>
      <c r="BO61" s="175"/>
      <c r="BP61" s="165">
        <v>-0.15</v>
      </c>
      <c r="BQ61" s="167"/>
      <c r="BR61" s="173">
        <v>-0.15</v>
      </c>
      <c r="BS61" s="175"/>
      <c r="BT61" s="165">
        <v>-0.15</v>
      </c>
      <c r="BU61" s="167"/>
      <c r="BV61" s="173">
        <v>-0.15</v>
      </c>
      <c r="BW61" s="175"/>
      <c r="BX61" s="165">
        <v>-0.15</v>
      </c>
      <c r="BY61" s="167"/>
      <c r="BZ61" s="173">
        <v>-0.15</v>
      </c>
      <c r="CA61" s="175"/>
      <c r="CB61" s="165">
        <v>-0.15</v>
      </c>
      <c r="CC61" s="167"/>
      <c r="CD61" s="173">
        <v>-0.15</v>
      </c>
      <c r="CE61" s="175"/>
    </row>
    <row r="62" spans="2:83" s="10" customFormat="1" ht="18" customHeight="1" x14ac:dyDescent="0.45">
      <c r="B62" s="247" t="s">
        <v>74</v>
      </c>
      <c r="C62" s="31" t="s">
        <v>48</v>
      </c>
      <c r="D62" s="229" t="s">
        <v>8</v>
      </c>
      <c r="E62" s="219" t="s">
        <v>8</v>
      </c>
      <c r="F62" s="221" t="s">
        <v>8</v>
      </c>
      <c r="G62" s="216" t="s">
        <v>8</v>
      </c>
      <c r="H62" s="229" t="s">
        <v>8</v>
      </c>
      <c r="I62" s="219" t="s">
        <v>8</v>
      </c>
      <c r="J62" s="221" t="s">
        <v>8</v>
      </c>
      <c r="K62" s="216" t="s">
        <v>8</v>
      </c>
      <c r="L62" s="229" t="s">
        <v>8</v>
      </c>
      <c r="M62" s="219" t="s">
        <v>8</v>
      </c>
      <c r="N62" s="221" t="s">
        <v>8</v>
      </c>
      <c r="O62" s="216" t="s">
        <v>8</v>
      </c>
      <c r="P62" s="229" t="s">
        <v>8</v>
      </c>
      <c r="Q62" s="219" t="s">
        <v>8</v>
      </c>
      <c r="R62" s="221" t="s">
        <v>8</v>
      </c>
      <c r="S62" s="216" t="s">
        <v>8</v>
      </c>
      <c r="T62" s="229" t="s">
        <v>8</v>
      </c>
      <c r="U62" s="219" t="s">
        <v>8</v>
      </c>
      <c r="V62" s="221" t="s">
        <v>8</v>
      </c>
      <c r="W62" s="216" t="s">
        <v>8</v>
      </c>
      <c r="X62" s="26">
        <v>2.25</v>
      </c>
      <c r="Y62" s="219" t="s">
        <v>135</v>
      </c>
      <c r="Z62" s="221" t="s">
        <v>8</v>
      </c>
      <c r="AA62" s="216" t="s">
        <v>8</v>
      </c>
      <c r="AB62" s="37">
        <v>2.5</v>
      </c>
      <c r="AC62" s="219" t="s">
        <v>135</v>
      </c>
      <c r="AD62" s="221" t="s">
        <v>8</v>
      </c>
      <c r="AE62" s="216" t="s">
        <v>8</v>
      </c>
      <c r="AF62" s="54">
        <v>2.5</v>
      </c>
      <c r="AG62" s="219" t="s">
        <v>135</v>
      </c>
      <c r="AH62" s="221" t="s">
        <v>8</v>
      </c>
      <c r="AI62" s="216" t="s">
        <v>8</v>
      </c>
      <c r="AJ62" s="45">
        <v>2.5</v>
      </c>
      <c r="AK62" s="180" t="s">
        <v>135</v>
      </c>
      <c r="AL62" s="172" t="s">
        <v>8</v>
      </c>
      <c r="AM62" s="174" t="s">
        <v>8</v>
      </c>
      <c r="AN62" s="45">
        <v>2.5</v>
      </c>
      <c r="AO62" s="180" t="s">
        <v>135</v>
      </c>
      <c r="AP62" s="172" t="s">
        <v>8</v>
      </c>
      <c r="AQ62" s="174" t="s">
        <v>8</v>
      </c>
      <c r="AR62" s="45">
        <v>2.5</v>
      </c>
      <c r="AS62" s="180" t="s">
        <v>135</v>
      </c>
      <c r="AT62" s="172" t="s">
        <v>8</v>
      </c>
      <c r="AU62" s="174" t="s">
        <v>8</v>
      </c>
      <c r="AV62" s="45">
        <v>2.5</v>
      </c>
      <c r="AW62" s="180" t="s">
        <v>135</v>
      </c>
      <c r="AX62" s="172" t="s">
        <v>8</v>
      </c>
      <c r="AY62" s="174" t="s">
        <v>8</v>
      </c>
      <c r="AZ62" s="45">
        <v>2.5</v>
      </c>
      <c r="BA62" s="180" t="s">
        <v>135</v>
      </c>
      <c r="BB62" s="172" t="s">
        <v>8</v>
      </c>
      <c r="BC62" s="174" t="s">
        <v>8</v>
      </c>
      <c r="BD62" s="164">
        <v>0.35</v>
      </c>
      <c r="BE62" s="166" t="s">
        <v>134</v>
      </c>
      <c r="BF62" s="172" t="s">
        <v>8</v>
      </c>
      <c r="BG62" s="174" t="s">
        <v>8</v>
      </c>
      <c r="BH62" s="164">
        <v>0.35</v>
      </c>
      <c r="BI62" s="166" t="s">
        <v>134</v>
      </c>
      <c r="BJ62" s="172" t="s">
        <v>8</v>
      </c>
      <c r="BK62" s="174" t="s">
        <v>8</v>
      </c>
      <c r="BL62" s="164">
        <v>0.3</v>
      </c>
      <c r="BM62" s="166" t="s">
        <v>134</v>
      </c>
      <c r="BN62" s="172" t="s">
        <v>8</v>
      </c>
      <c r="BO62" s="174" t="s">
        <v>8</v>
      </c>
      <c r="BP62" s="164">
        <v>0.3</v>
      </c>
      <c r="BQ62" s="166" t="s">
        <v>134</v>
      </c>
      <c r="BR62" s="172" t="s">
        <v>8</v>
      </c>
      <c r="BS62" s="174" t="s">
        <v>8</v>
      </c>
      <c r="BT62" s="164">
        <v>0.3</v>
      </c>
      <c r="BU62" s="166" t="s">
        <v>134</v>
      </c>
      <c r="BV62" s="172" t="s">
        <v>8</v>
      </c>
      <c r="BW62" s="174" t="s">
        <v>8</v>
      </c>
      <c r="BX62" s="164">
        <v>0.3</v>
      </c>
      <c r="BY62" s="166" t="s">
        <v>134</v>
      </c>
      <c r="BZ62" s="172" t="s">
        <v>8</v>
      </c>
      <c r="CA62" s="174" t="s">
        <v>8</v>
      </c>
      <c r="CB62" s="164">
        <v>0.3</v>
      </c>
      <c r="CC62" s="166" t="s">
        <v>134</v>
      </c>
      <c r="CD62" s="172" t="s">
        <v>8</v>
      </c>
      <c r="CE62" s="174" t="s">
        <v>8</v>
      </c>
    </row>
    <row r="63" spans="2:83" s="10" customFormat="1" ht="18" customHeight="1" x14ac:dyDescent="0.45">
      <c r="B63" s="248"/>
      <c r="C63" s="32" t="s">
        <v>49</v>
      </c>
      <c r="D63" s="230"/>
      <c r="E63" s="220">
        <v>0</v>
      </c>
      <c r="F63" s="222"/>
      <c r="G63" s="217">
        <v>0</v>
      </c>
      <c r="H63" s="230"/>
      <c r="I63" s="220">
        <v>0</v>
      </c>
      <c r="J63" s="222"/>
      <c r="K63" s="217">
        <v>0</v>
      </c>
      <c r="L63" s="230"/>
      <c r="M63" s="220">
        <v>0</v>
      </c>
      <c r="N63" s="222"/>
      <c r="O63" s="217">
        <v>0</v>
      </c>
      <c r="P63" s="230"/>
      <c r="Q63" s="220">
        <v>0</v>
      </c>
      <c r="R63" s="222"/>
      <c r="S63" s="217">
        <v>0</v>
      </c>
      <c r="T63" s="230"/>
      <c r="U63" s="220">
        <v>0</v>
      </c>
      <c r="V63" s="222"/>
      <c r="W63" s="217">
        <v>0</v>
      </c>
      <c r="X63" s="30">
        <v>13.5</v>
      </c>
      <c r="Y63" s="220"/>
      <c r="Z63" s="222"/>
      <c r="AA63" s="217"/>
      <c r="AB63" s="40">
        <v>13.75</v>
      </c>
      <c r="AC63" s="220"/>
      <c r="AD63" s="222"/>
      <c r="AE63" s="217"/>
      <c r="AF63" s="55">
        <v>13.75</v>
      </c>
      <c r="AG63" s="220"/>
      <c r="AH63" s="222"/>
      <c r="AI63" s="217"/>
      <c r="AJ63" s="46">
        <v>13.75</v>
      </c>
      <c r="AK63" s="181"/>
      <c r="AL63" s="173"/>
      <c r="AM63" s="175"/>
      <c r="AN63" s="46">
        <v>13.75</v>
      </c>
      <c r="AO63" s="181"/>
      <c r="AP63" s="173"/>
      <c r="AQ63" s="175"/>
      <c r="AR63" s="46">
        <v>13.75</v>
      </c>
      <c r="AS63" s="181"/>
      <c r="AT63" s="173"/>
      <c r="AU63" s="175"/>
      <c r="AV63" s="46">
        <v>13.75</v>
      </c>
      <c r="AW63" s="181"/>
      <c r="AX63" s="173"/>
      <c r="AY63" s="175"/>
      <c r="AZ63" s="46">
        <v>13.75</v>
      </c>
      <c r="BA63" s="181"/>
      <c r="BB63" s="173"/>
      <c r="BC63" s="175"/>
      <c r="BD63" s="165"/>
      <c r="BE63" s="167"/>
      <c r="BF63" s="173"/>
      <c r="BG63" s="175"/>
      <c r="BH63" s="165"/>
      <c r="BI63" s="167"/>
      <c r="BJ63" s="173"/>
      <c r="BK63" s="175"/>
      <c r="BL63" s="165">
        <v>-0.15</v>
      </c>
      <c r="BM63" s="167"/>
      <c r="BN63" s="173">
        <v>-0.15</v>
      </c>
      <c r="BO63" s="175"/>
      <c r="BP63" s="165">
        <v>-0.15</v>
      </c>
      <c r="BQ63" s="167"/>
      <c r="BR63" s="173">
        <v>-0.15</v>
      </c>
      <c r="BS63" s="175"/>
      <c r="BT63" s="165">
        <v>-0.15</v>
      </c>
      <c r="BU63" s="167"/>
      <c r="BV63" s="173">
        <v>-0.15</v>
      </c>
      <c r="BW63" s="175"/>
      <c r="BX63" s="165">
        <v>-0.15</v>
      </c>
      <c r="BY63" s="167"/>
      <c r="BZ63" s="173">
        <v>-0.15</v>
      </c>
      <c r="CA63" s="175"/>
      <c r="CB63" s="165">
        <v>-0.15</v>
      </c>
      <c r="CC63" s="167"/>
      <c r="CD63" s="173">
        <v>-0.15</v>
      </c>
      <c r="CE63" s="175"/>
    </row>
    <row r="64" spans="2:83" s="13" customFormat="1" ht="18" customHeight="1" x14ac:dyDescent="0.4">
      <c r="B64" s="33" t="s">
        <v>37</v>
      </c>
      <c r="C64" s="34" t="s">
        <v>137</v>
      </c>
      <c r="D64" s="24" t="s">
        <v>8</v>
      </c>
      <c r="E64" s="12" t="s">
        <v>8</v>
      </c>
      <c r="F64" s="11" t="s">
        <v>8</v>
      </c>
      <c r="G64" s="25" t="s">
        <v>8</v>
      </c>
      <c r="H64" s="24" t="s">
        <v>8</v>
      </c>
      <c r="I64" s="12" t="s">
        <v>8</v>
      </c>
      <c r="J64" s="11" t="s">
        <v>8</v>
      </c>
      <c r="K64" s="25" t="s">
        <v>8</v>
      </c>
      <c r="L64" s="24" t="s">
        <v>8</v>
      </c>
      <c r="M64" s="12" t="s">
        <v>8</v>
      </c>
      <c r="N64" s="11" t="s">
        <v>8</v>
      </c>
      <c r="O64" s="25" t="s">
        <v>8</v>
      </c>
      <c r="P64" s="24" t="s">
        <v>8</v>
      </c>
      <c r="Q64" s="12" t="s">
        <v>8</v>
      </c>
      <c r="R64" s="11" t="s">
        <v>8</v>
      </c>
      <c r="S64" s="25" t="s">
        <v>8</v>
      </c>
      <c r="T64" s="24" t="s">
        <v>8</v>
      </c>
      <c r="U64" s="12" t="s">
        <v>8</v>
      </c>
      <c r="V64" s="11" t="s">
        <v>8</v>
      </c>
      <c r="W64" s="25" t="s">
        <v>8</v>
      </c>
      <c r="X64" s="24">
        <v>2.92</v>
      </c>
      <c r="Y64" s="12" t="s">
        <v>134</v>
      </c>
      <c r="Z64" s="11">
        <v>2.92</v>
      </c>
      <c r="AA64" s="25" t="s">
        <v>134</v>
      </c>
      <c r="AB64" s="24">
        <v>3.17</v>
      </c>
      <c r="AC64" s="12" t="s">
        <v>134</v>
      </c>
      <c r="AD64" s="11">
        <v>3.17</v>
      </c>
      <c r="AE64" s="25" t="s">
        <v>134</v>
      </c>
      <c r="AF64" s="24">
        <v>3.17</v>
      </c>
      <c r="AG64" s="12" t="s">
        <v>134</v>
      </c>
      <c r="AH64" s="11">
        <v>3.17</v>
      </c>
      <c r="AI64" s="25" t="s">
        <v>134</v>
      </c>
      <c r="AJ64" s="47">
        <v>3.17</v>
      </c>
      <c r="AK64" s="42" t="s">
        <v>134</v>
      </c>
      <c r="AL64" s="41">
        <v>3.17</v>
      </c>
      <c r="AM64" s="48" t="s">
        <v>134</v>
      </c>
      <c r="AN64" s="47">
        <v>3.17</v>
      </c>
      <c r="AO64" s="42" t="s">
        <v>134</v>
      </c>
      <c r="AP64" s="41">
        <v>3.17</v>
      </c>
      <c r="AQ64" s="48" t="s">
        <v>134</v>
      </c>
      <c r="AR64" s="47">
        <v>3.17</v>
      </c>
      <c r="AS64" s="42" t="s">
        <v>134</v>
      </c>
      <c r="AT64" s="41">
        <v>3.17</v>
      </c>
      <c r="AU64" s="48" t="s">
        <v>134</v>
      </c>
      <c r="AV64" s="47">
        <v>3.17</v>
      </c>
      <c r="AW64" s="42" t="s">
        <v>134</v>
      </c>
      <c r="AX64" s="41">
        <v>3.17</v>
      </c>
      <c r="AY64" s="48" t="s">
        <v>134</v>
      </c>
      <c r="AZ64" s="47">
        <v>3.17</v>
      </c>
      <c r="BA64" s="42" t="s">
        <v>134</v>
      </c>
      <c r="BB64" s="41">
        <v>3.17</v>
      </c>
      <c r="BC64" s="48" t="s">
        <v>134</v>
      </c>
      <c r="BD64" s="47">
        <v>3.17</v>
      </c>
      <c r="BE64" s="42" t="s">
        <v>134</v>
      </c>
      <c r="BF64" s="41">
        <v>3.17</v>
      </c>
      <c r="BG64" s="48" t="s">
        <v>134</v>
      </c>
      <c r="BH64" s="47">
        <v>3.17</v>
      </c>
      <c r="BI64" s="42" t="s">
        <v>134</v>
      </c>
      <c r="BJ64" s="41">
        <v>3.17</v>
      </c>
      <c r="BK64" s="48" t="s">
        <v>134</v>
      </c>
      <c r="BL64" s="47">
        <v>3.02</v>
      </c>
      <c r="BM64" s="42" t="s">
        <v>134</v>
      </c>
      <c r="BN64" s="41">
        <v>3.02</v>
      </c>
      <c r="BO64" s="48" t="s">
        <v>134</v>
      </c>
      <c r="BP64" s="47">
        <v>3.02</v>
      </c>
      <c r="BQ64" s="42" t="s">
        <v>134</v>
      </c>
      <c r="BR64" s="41">
        <v>3.02</v>
      </c>
      <c r="BS64" s="48" t="s">
        <v>134</v>
      </c>
      <c r="BT64" s="47">
        <v>3.02</v>
      </c>
      <c r="BU64" s="42" t="s">
        <v>134</v>
      </c>
      <c r="BV64" s="41">
        <v>3.02</v>
      </c>
      <c r="BW64" s="48" t="s">
        <v>134</v>
      </c>
      <c r="BX64" s="47">
        <v>3.02</v>
      </c>
      <c r="BY64" s="42" t="s">
        <v>134</v>
      </c>
      <c r="BZ64" s="41">
        <v>3.02</v>
      </c>
      <c r="CA64" s="48" t="s">
        <v>134</v>
      </c>
      <c r="CB64" s="47">
        <v>3.02</v>
      </c>
      <c r="CC64" s="42" t="s">
        <v>134</v>
      </c>
      <c r="CD64" s="41">
        <v>3.02</v>
      </c>
      <c r="CE64" s="48" t="s">
        <v>134</v>
      </c>
    </row>
    <row r="65" spans="2:83" s="10" customFormat="1" ht="18" customHeight="1" x14ac:dyDescent="0.45">
      <c r="B65" s="247" t="s">
        <v>75</v>
      </c>
      <c r="C65" s="31" t="s">
        <v>48</v>
      </c>
      <c r="D65" s="229" t="s">
        <v>8</v>
      </c>
      <c r="E65" s="219" t="s">
        <v>8</v>
      </c>
      <c r="F65" s="221" t="s">
        <v>8</v>
      </c>
      <c r="G65" s="216" t="s">
        <v>8</v>
      </c>
      <c r="H65" s="229" t="s">
        <v>8</v>
      </c>
      <c r="I65" s="219" t="s">
        <v>8</v>
      </c>
      <c r="J65" s="221" t="s">
        <v>8</v>
      </c>
      <c r="K65" s="216" t="s">
        <v>8</v>
      </c>
      <c r="L65" s="229" t="s">
        <v>8</v>
      </c>
      <c r="M65" s="219" t="s">
        <v>8</v>
      </c>
      <c r="N65" s="221" t="s">
        <v>8</v>
      </c>
      <c r="O65" s="216" t="s">
        <v>8</v>
      </c>
      <c r="P65" s="229" t="s">
        <v>8</v>
      </c>
      <c r="Q65" s="219" t="s">
        <v>8</v>
      </c>
      <c r="R65" s="221" t="s">
        <v>8</v>
      </c>
      <c r="S65" s="216" t="s">
        <v>8</v>
      </c>
      <c r="T65" s="229" t="s">
        <v>8</v>
      </c>
      <c r="U65" s="219" t="s">
        <v>8</v>
      </c>
      <c r="V65" s="221" t="s">
        <v>8</v>
      </c>
      <c r="W65" s="216" t="s">
        <v>8</v>
      </c>
      <c r="X65" s="26">
        <v>2.25</v>
      </c>
      <c r="Y65" s="219" t="s">
        <v>135</v>
      </c>
      <c r="Z65" s="221" t="s">
        <v>8</v>
      </c>
      <c r="AA65" s="216" t="s">
        <v>8</v>
      </c>
      <c r="AB65" s="37">
        <v>2.5</v>
      </c>
      <c r="AC65" s="219" t="s">
        <v>135</v>
      </c>
      <c r="AD65" s="221" t="s">
        <v>8</v>
      </c>
      <c r="AE65" s="216" t="s">
        <v>8</v>
      </c>
      <c r="AF65" s="54">
        <v>2.5</v>
      </c>
      <c r="AG65" s="219" t="s">
        <v>135</v>
      </c>
      <c r="AH65" s="221" t="s">
        <v>8</v>
      </c>
      <c r="AI65" s="216" t="s">
        <v>8</v>
      </c>
      <c r="AJ65" s="45">
        <v>2.5</v>
      </c>
      <c r="AK65" s="180" t="s">
        <v>135</v>
      </c>
      <c r="AL65" s="172" t="s">
        <v>8</v>
      </c>
      <c r="AM65" s="174" t="s">
        <v>8</v>
      </c>
      <c r="AN65" s="45">
        <v>2.5</v>
      </c>
      <c r="AO65" s="180" t="s">
        <v>135</v>
      </c>
      <c r="AP65" s="172" t="s">
        <v>8</v>
      </c>
      <c r="AQ65" s="174" t="s">
        <v>8</v>
      </c>
      <c r="AR65" s="45">
        <v>2.5</v>
      </c>
      <c r="AS65" s="180" t="s">
        <v>135</v>
      </c>
      <c r="AT65" s="172" t="s">
        <v>8</v>
      </c>
      <c r="AU65" s="174" t="s">
        <v>8</v>
      </c>
      <c r="AV65" s="45">
        <v>2.5</v>
      </c>
      <c r="AW65" s="180" t="s">
        <v>135</v>
      </c>
      <c r="AX65" s="172" t="s">
        <v>8</v>
      </c>
      <c r="AY65" s="174" t="s">
        <v>8</v>
      </c>
      <c r="AZ65" s="45">
        <v>2.5</v>
      </c>
      <c r="BA65" s="180" t="s">
        <v>135</v>
      </c>
      <c r="BB65" s="172" t="s">
        <v>8</v>
      </c>
      <c r="BC65" s="174" t="s">
        <v>8</v>
      </c>
      <c r="BD65" s="164">
        <v>0.35</v>
      </c>
      <c r="BE65" s="166" t="s">
        <v>134</v>
      </c>
      <c r="BF65" s="172" t="s">
        <v>8</v>
      </c>
      <c r="BG65" s="174" t="s">
        <v>8</v>
      </c>
      <c r="BH65" s="164">
        <v>0.35</v>
      </c>
      <c r="BI65" s="166" t="s">
        <v>134</v>
      </c>
      <c r="BJ65" s="172" t="s">
        <v>8</v>
      </c>
      <c r="BK65" s="174" t="s">
        <v>8</v>
      </c>
      <c r="BL65" s="164">
        <v>0.3</v>
      </c>
      <c r="BM65" s="166" t="s">
        <v>134</v>
      </c>
      <c r="BN65" s="172" t="s">
        <v>8</v>
      </c>
      <c r="BO65" s="174" t="s">
        <v>8</v>
      </c>
      <c r="BP65" s="164">
        <v>0.3</v>
      </c>
      <c r="BQ65" s="166" t="s">
        <v>134</v>
      </c>
      <c r="BR65" s="172" t="s">
        <v>8</v>
      </c>
      <c r="BS65" s="174" t="s">
        <v>8</v>
      </c>
      <c r="BT65" s="164">
        <v>0.3</v>
      </c>
      <c r="BU65" s="166" t="s">
        <v>134</v>
      </c>
      <c r="BV65" s="172" t="s">
        <v>8</v>
      </c>
      <c r="BW65" s="174" t="s">
        <v>8</v>
      </c>
      <c r="BX65" s="164">
        <v>0.3</v>
      </c>
      <c r="BY65" s="166" t="s">
        <v>134</v>
      </c>
      <c r="BZ65" s="172" t="s">
        <v>8</v>
      </c>
      <c r="CA65" s="174" t="s">
        <v>8</v>
      </c>
      <c r="CB65" s="164">
        <v>0.3</v>
      </c>
      <c r="CC65" s="166" t="s">
        <v>134</v>
      </c>
      <c r="CD65" s="172" t="s">
        <v>8</v>
      </c>
      <c r="CE65" s="174" t="s">
        <v>8</v>
      </c>
    </row>
    <row r="66" spans="2:83" s="10" customFormat="1" ht="18" customHeight="1" x14ac:dyDescent="0.45">
      <c r="B66" s="248"/>
      <c r="C66" s="32" t="s">
        <v>49</v>
      </c>
      <c r="D66" s="230"/>
      <c r="E66" s="220">
        <v>0</v>
      </c>
      <c r="F66" s="222"/>
      <c r="G66" s="217">
        <v>0</v>
      </c>
      <c r="H66" s="230"/>
      <c r="I66" s="220">
        <v>0</v>
      </c>
      <c r="J66" s="222"/>
      <c r="K66" s="217">
        <v>0</v>
      </c>
      <c r="L66" s="230"/>
      <c r="M66" s="220">
        <v>0</v>
      </c>
      <c r="N66" s="222"/>
      <c r="O66" s="217">
        <v>0</v>
      </c>
      <c r="P66" s="230"/>
      <c r="Q66" s="220">
        <v>0</v>
      </c>
      <c r="R66" s="222"/>
      <c r="S66" s="217">
        <v>0</v>
      </c>
      <c r="T66" s="230"/>
      <c r="U66" s="220">
        <v>0</v>
      </c>
      <c r="V66" s="222"/>
      <c r="W66" s="217">
        <v>0</v>
      </c>
      <c r="X66" s="30">
        <v>13.5</v>
      </c>
      <c r="Y66" s="220"/>
      <c r="Z66" s="222"/>
      <c r="AA66" s="217"/>
      <c r="AB66" s="40">
        <v>13.75</v>
      </c>
      <c r="AC66" s="220"/>
      <c r="AD66" s="222"/>
      <c r="AE66" s="217"/>
      <c r="AF66" s="55">
        <v>13.75</v>
      </c>
      <c r="AG66" s="220"/>
      <c r="AH66" s="222"/>
      <c r="AI66" s="217"/>
      <c r="AJ66" s="46">
        <v>13.75</v>
      </c>
      <c r="AK66" s="181"/>
      <c r="AL66" s="173"/>
      <c r="AM66" s="175"/>
      <c r="AN66" s="46">
        <v>13.75</v>
      </c>
      <c r="AO66" s="181"/>
      <c r="AP66" s="173"/>
      <c r="AQ66" s="175"/>
      <c r="AR66" s="46">
        <v>13.75</v>
      </c>
      <c r="AS66" s="181"/>
      <c r="AT66" s="173"/>
      <c r="AU66" s="175"/>
      <c r="AV66" s="46">
        <v>13.75</v>
      </c>
      <c r="AW66" s="181"/>
      <c r="AX66" s="173"/>
      <c r="AY66" s="175"/>
      <c r="AZ66" s="46">
        <v>13.75</v>
      </c>
      <c r="BA66" s="181"/>
      <c r="BB66" s="173"/>
      <c r="BC66" s="175"/>
      <c r="BD66" s="165"/>
      <c r="BE66" s="167"/>
      <c r="BF66" s="173"/>
      <c r="BG66" s="175"/>
      <c r="BH66" s="165"/>
      <c r="BI66" s="167"/>
      <c r="BJ66" s="173"/>
      <c r="BK66" s="175"/>
      <c r="BL66" s="165">
        <v>-0.15</v>
      </c>
      <c r="BM66" s="167"/>
      <c r="BN66" s="173">
        <v>-0.15</v>
      </c>
      <c r="BO66" s="175"/>
      <c r="BP66" s="165">
        <v>-0.15</v>
      </c>
      <c r="BQ66" s="167"/>
      <c r="BR66" s="173">
        <v>-0.15</v>
      </c>
      <c r="BS66" s="175"/>
      <c r="BT66" s="165">
        <v>-0.15</v>
      </c>
      <c r="BU66" s="167"/>
      <c r="BV66" s="173">
        <v>-0.15</v>
      </c>
      <c r="BW66" s="175"/>
      <c r="BX66" s="165">
        <v>-0.15</v>
      </c>
      <c r="BY66" s="167"/>
      <c r="BZ66" s="173">
        <v>-0.15</v>
      </c>
      <c r="CA66" s="175"/>
      <c r="CB66" s="165">
        <v>-0.15</v>
      </c>
      <c r="CC66" s="167"/>
      <c r="CD66" s="173">
        <v>-0.15</v>
      </c>
      <c r="CE66" s="175"/>
    </row>
    <row r="67" spans="2:83" s="13" customFormat="1" ht="18" customHeight="1" x14ac:dyDescent="0.4">
      <c r="B67" s="33" t="s">
        <v>1</v>
      </c>
      <c r="C67" s="34" t="s">
        <v>137</v>
      </c>
      <c r="D67" s="24">
        <v>1.5</v>
      </c>
      <c r="E67" s="12" t="s">
        <v>134</v>
      </c>
      <c r="F67" s="11">
        <v>1.5</v>
      </c>
      <c r="G67" s="25" t="s">
        <v>134</v>
      </c>
      <c r="H67" s="24">
        <v>1.5</v>
      </c>
      <c r="I67" s="12" t="s">
        <v>134</v>
      </c>
      <c r="J67" s="11">
        <v>1.5</v>
      </c>
      <c r="K67" s="25" t="s">
        <v>134</v>
      </c>
      <c r="L67" s="24">
        <v>1.5</v>
      </c>
      <c r="M67" s="12" t="s">
        <v>134</v>
      </c>
      <c r="N67" s="11">
        <v>1.5</v>
      </c>
      <c r="O67" s="25" t="s">
        <v>134</v>
      </c>
      <c r="P67" s="24">
        <v>1.5</v>
      </c>
      <c r="Q67" s="12" t="s">
        <v>134</v>
      </c>
      <c r="R67" s="11">
        <v>1.5</v>
      </c>
      <c r="S67" s="25" t="s">
        <v>134</v>
      </c>
      <c r="T67" s="24">
        <v>1.5</v>
      </c>
      <c r="U67" s="12" t="s">
        <v>134</v>
      </c>
      <c r="V67" s="11">
        <v>1.5</v>
      </c>
      <c r="W67" s="25" t="s">
        <v>134</v>
      </c>
      <c r="X67" s="24">
        <v>1.5</v>
      </c>
      <c r="Y67" s="12" t="s">
        <v>134</v>
      </c>
      <c r="Z67" s="11">
        <v>1.5</v>
      </c>
      <c r="AA67" s="25" t="s">
        <v>134</v>
      </c>
      <c r="AB67" s="24">
        <v>1.75</v>
      </c>
      <c r="AC67" s="12" t="s">
        <v>134</v>
      </c>
      <c r="AD67" s="11">
        <v>1.75</v>
      </c>
      <c r="AE67" s="25" t="s">
        <v>134</v>
      </c>
      <c r="AF67" s="24">
        <v>1.75</v>
      </c>
      <c r="AG67" s="12" t="s">
        <v>134</v>
      </c>
      <c r="AH67" s="11">
        <v>1.75</v>
      </c>
      <c r="AI67" s="25" t="s">
        <v>134</v>
      </c>
      <c r="AJ67" s="47">
        <v>1.75</v>
      </c>
      <c r="AK67" s="42" t="s">
        <v>134</v>
      </c>
      <c r="AL67" s="41">
        <v>1.75</v>
      </c>
      <c r="AM67" s="48" t="s">
        <v>134</v>
      </c>
      <c r="AN67" s="47">
        <v>1.75</v>
      </c>
      <c r="AO67" s="42" t="s">
        <v>134</v>
      </c>
      <c r="AP67" s="41">
        <v>1.75</v>
      </c>
      <c r="AQ67" s="48" t="s">
        <v>134</v>
      </c>
      <c r="AR67" s="47">
        <v>1.75</v>
      </c>
      <c r="AS67" s="42" t="s">
        <v>134</v>
      </c>
      <c r="AT67" s="41">
        <v>1.75</v>
      </c>
      <c r="AU67" s="48" t="s">
        <v>134</v>
      </c>
      <c r="AV67" s="47">
        <v>1.75</v>
      </c>
      <c r="AW67" s="42" t="s">
        <v>134</v>
      </c>
      <c r="AX67" s="41">
        <v>1.75</v>
      </c>
      <c r="AY67" s="48" t="s">
        <v>134</v>
      </c>
      <c r="AZ67" s="47">
        <v>1.25</v>
      </c>
      <c r="BA67" s="42" t="s">
        <v>134</v>
      </c>
      <c r="BB67" s="41">
        <v>1.25</v>
      </c>
      <c r="BC67" s="48" t="s">
        <v>134</v>
      </c>
      <c r="BD67" s="47">
        <v>1.25</v>
      </c>
      <c r="BE67" s="42" t="s">
        <v>134</v>
      </c>
      <c r="BF67" s="41">
        <v>1.25</v>
      </c>
      <c r="BG67" s="48" t="s">
        <v>134</v>
      </c>
      <c r="BH67" s="47">
        <v>1.25</v>
      </c>
      <c r="BI67" s="42" t="s">
        <v>134</v>
      </c>
      <c r="BJ67" s="41">
        <v>1.25</v>
      </c>
      <c r="BK67" s="48" t="s">
        <v>134</v>
      </c>
      <c r="BL67" s="47">
        <v>1.1000000000000001</v>
      </c>
      <c r="BM67" s="42" t="s">
        <v>134</v>
      </c>
      <c r="BN67" s="41">
        <v>1.1000000000000001</v>
      </c>
      <c r="BO67" s="48" t="s">
        <v>134</v>
      </c>
      <c r="BP67" s="47">
        <v>1.1000000000000001</v>
      </c>
      <c r="BQ67" s="42" t="s">
        <v>134</v>
      </c>
      <c r="BR67" s="41">
        <v>1.1000000000000001</v>
      </c>
      <c r="BS67" s="48" t="s">
        <v>134</v>
      </c>
      <c r="BT67" s="47">
        <v>1.1000000000000001</v>
      </c>
      <c r="BU67" s="42" t="s">
        <v>134</v>
      </c>
      <c r="BV67" s="41">
        <v>1.1000000000000001</v>
      </c>
      <c r="BW67" s="48" t="s">
        <v>134</v>
      </c>
      <c r="BX67" s="47">
        <v>1.1000000000000001</v>
      </c>
      <c r="BY67" s="42" t="s">
        <v>134</v>
      </c>
      <c r="BZ67" s="41">
        <v>1.1000000000000001</v>
      </c>
      <c r="CA67" s="48" t="s">
        <v>134</v>
      </c>
      <c r="CB67" s="47">
        <v>1.1000000000000001</v>
      </c>
      <c r="CC67" s="42" t="s">
        <v>134</v>
      </c>
      <c r="CD67" s="41">
        <v>1.1000000000000001</v>
      </c>
      <c r="CE67" s="48" t="s">
        <v>134</v>
      </c>
    </row>
    <row r="68" spans="2:83" s="10" customFormat="1" ht="18" customHeight="1" x14ac:dyDescent="0.45">
      <c r="B68" s="247" t="s">
        <v>76</v>
      </c>
      <c r="C68" s="31" t="s">
        <v>48</v>
      </c>
      <c r="D68" s="229" t="s">
        <v>8</v>
      </c>
      <c r="E68" s="219" t="s">
        <v>8</v>
      </c>
      <c r="F68" s="221" t="s">
        <v>8</v>
      </c>
      <c r="G68" s="216" t="s">
        <v>8</v>
      </c>
      <c r="H68" s="229" t="s">
        <v>8</v>
      </c>
      <c r="I68" s="219" t="s">
        <v>8</v>
      </c>
      <c r="J68" s="221" t="s">
        <v>8</v>
      </c>
      <c r="K68" s="216" t="s">
        <v>8</v>
      </c>
      <c r="L68" s="229" t="s">
        <v>8</v>
      </c>
      <c r="M68" s="219" t="s">
        <v>8</v>
      </c>
      <c r="N68" s="221" t="s">
        <v>8</v>
      </c>
      <c r="O68" s="216" t="s">
        <v>8</v>
      </c>
      <c r="P68" s="229" t="s">
        <v>8</v>
      </c>
      <c r="Q68" s="219" t="s">
        <v>8</v>
      </c>
      <c r="R68" s="221" t="s">
        <v>8</v>
      </c>
      <c r="S68" s="216" t="s">
        <v>8</v>
      </c>
      <c r="T68" s="229" t="s">
        <v>8</v>
      </c>
      <c r="U68" s="219" t="s">
        <v>8</v>
      </c>
      <c r="V68" s="221" t="s">
        <v>8</v>
      </c>
      <c r="W68" s="216" t="s">
        <v>8</v>
      </c>
      <c r="X68" s="26">
        <v>2.25</v>
      </c>
      <c r="Y68" s="219" t="s">
        <v>135</v>
      </c>
      <c r="Z68" s="221" t="s">
        <v>8</v>
      </c>
      <c r="AA68" s="216" t="s">
        <v>8</v>
      </c>
      <c r="AB68" s="37">
        <v>2.5</v>
      </c>
      <c r="AC68" s="219" t="s">
        <v>135</v>
      </c>
      <c r="AD68" s="221" t="s">
        <v>8</v>
      </c>
      <c r="AE68" s="216" t="s">
        <v>8</v>
      </c>
      <c r="AF68" s="54">
        <v>2.5</v>
      </c>
      <c r="AG68" s="219" t="s">
        <v>135</v>
      </c>
      <c r="AH68" s="221" t="s">
        <v>8</v>
      </c>
      <c r="AI68" s="216" t="s">
        <v>8</v>
      </c>
      <c r="AJ68" s="45">
        <v>2.5</v>
      </c>
      <c r="AK68" s="180" t="s">
        <v>135</v>
      </c>
      <c r="AL68" s="172" t="s">
        <v>8</v>
      </c>
      <c r="AM68" s="174" t="s">
        <v>8</v>
      </c>
      <c r="AN68" s="45">
        <v>2.5</v>
      </c>
      <c r="AO68" s="180" t="s">
        <v>135</v>
      </c>
      <c r="AP68" s="172" t="s">
        <v>8</v>
      </c>
      <c r="AQ68" s="174" t="s">
        <v>8</v>
      </c>
      <c r="AR68" s="45">
        <v>2.5</v>
      </c>
      <c r="AS68" s="180" t="s">
        <v>135</v>
      </c>
      <c r="AT68" s="172" t="s">
        <v>8</v>
      </c>
      <c r="AU68" s="174" t="s">
        <v>8</v>
      </c>
      <c r="AV68" s="45">
        <v>2.5</v>
      </c>
      <c r="AW68" s="180" t="s">
        <v>135</v>
      </c>
      <c r="AX68" s="172" t="s">
        <v>8</v>
      </c>
      <c r="AY68" s="174" t="s">
        <v>8</v>
      </c>
      <c r="AZ68" s="45">
        <v>2.5</v>
      </c>
      <c r="BA68" s="180" t="s">
        <v>135</v>
      </c>
      <c r="BB68" s="172" t="s">
        <v>8</v>
      </c>
      <c r="BC68" s="174" t="s">
        <v>8</v>
      </c>
      <c r="BD68" s="164">
        <v>0.35</v>
      </c>
      <c r="BE68" s="166" t="s">
        <v>134</v>
      </c>
      <c r="BF68" s="172" t="s">
        <v>8</v>
      </c>
      <c r="BG68" s="174" t="s">
        <v>8</v>
      </c>
      <c r="BH68" s="164">
        <v>0.35</v>
      </c>
      <c r="BI68" s="166" t="s">
        <v>134</v>
      </c>
      <c r="BJ68" s="172" t="s">
        <v>8</v>
      </c>
      <c r="BK68" s="174" t="s">
        <v>8</v>
      </c>
      <c r="BL68" s="164">
        <v>0.3</v>
      </c>
      <c r="BM68" s="166" t="s">
        <v>134</v>
      </c>
      <c r="BN68" s="172" t="s">
        <v>8</v>
      </c>
      <c r="BO68" s="174" t="s">
        <v>8</v>
      </c>
      <c r="BP68" s="164">
        <v>0.3</v>
      </c>
      <c r="BQ68" s="166" t="s">
        <v>134</v>
      </c>
      <c r="BR68" s="172" t="s">
        <v>8</v>
      </c>
      <c r="BS68" s="174" t="s">
        <v>8</v>
      </c>
      <c r="BT68" s="164">
        <v>0.3</v>
      </c>
      <c r="BU68" s="166" t="s">
        <v>134</v>
      </c>
      <c r="BV68" s="172" t="s">
        <v>8</v>
      </c>
      <c r="BW68" s="174" t="s">
        <v>8</v>
      </c>
      <c r="BX68" s="164">
        <v>0.3</v>
      </c>
      <c r="BY68" s="166" t="s">
        <v>134</v>
      </c>
      <c r="BZ68" s="172" t="s">
        <v>8</v>
      </c>
      <c r="CA68" s="174" t="s">
        <v>8</v>
      </c>
      <c r="CB68" s="164">
        <v>0.3</v>
      </c>
      <c r="CC68" s="166" t="s">
        <v>134</v>
      </c>
      <c r="CD68" s="172" t="s">
        <v>8</v>
      </c>
      <c r="CE68" s="174" t="s">
        <v>8</v>
      </c>
    </row>
    <row r="69" spans="2:83" s="10" customFormat="1" ht="18" customHeight="1" x14ac:dyDescent="0.45">
      <c r="B69" s="248"/>
      <c r="C69" s="32" t="s">
        <v>49</v>
      </c>
      <c r="D69" s="230"/>
      <c r="E69" s="220">
        <v>0</v>
      </c>
      <c r="F69" s="222"/>
      <c r="G69" s="217">
        <v>0</v>
      </c>
      <c r="H69" s="230"/>
      <c r="I69" s="220">
        <v>0</v>
      </c>
      <c r="J69" s="222"/>
      <c r="K69" s="217">
        <v>0</v>
      </c>
      <c r="L69" s="230"/>
      <c r="M69" s="220">
        <v>0</v>
      </c>
      <c r="N69" s="222"/>
      <c r="O69" s="217">
        <v>0</v>
      </c>
      <c r="P69" s="230"/>
      <c r="Q69" s="220">
        <v>0</v>
      </c>
      <c r="R69" s="222"/>
      <c r="S69" s="217">
        <v>0</v>
      </c>
      <c r="T69" s="230"/>
      <c r="U69" s="220">
        <v>0</v>
      </c>
      <c r="V69" s="222"/>
      <c r="W69" s="217">
        <v>0</v>
      </c>
      <c r="X69" s="30">
        <v>13.5</v>
      </c>
      <c r="Y69" s="220"/>
      <c r="Z69" s="222"/>
      <c r="AA69" s="217"/>
      <c r="AB69" s="40">
        <v>13.75</v>
      </c>
      <c r="AC69" s="220"/>
      <c r="AD69" s="222"/>
      <c r="AE69" s="217"/>
      <c r="AF69" s="55">
        <v>13.75</v>
      </c>
      <c r="AG69" s="220"/>
      <c r="AH69" s="222"/>
      <c r="AI69" s="217"/>
      <c r="AJ69" s="46">
        <v>13.75</v>
      </c>
      <c r="AK69" s="181"/>
      <c r="AL69" s="173"/>
      <c r="AM69" s="175"/>
      <c r="AN69" s="46">
        <v>13.75</v>
      </c>
      <c r="AO69" s="181"/>
      <c r="AP69" s="173"/>
      <c r="AQ69" s="175"/>
      <c r="AR69" s="46">
        <v>13.75</v>
      </c>
      <c r="AS69" s="181"/>
      <c r="AT69" s="173"/>
      <c r="AU69" s="175"/>
      <c r="AV69" s="46">
        <v>13.75</v>
      </c>
      <c r="AW69" s="181"/>
      <c r="AX69" s="173"/>
      <c r="AY69" s="175"/>
      <c r="AZ69" s="46">
        <v>13.75</v>
      </c>
      <c r="BA69" s="181"/>
      <c r="BB69" s="173"/>
      <c r="BC69" s="175"/>
      <c r="BD69" s="165"/>
      <c r="BE69" s="167"/>
      <c r="BF69" s="173"/>
      <c r="BG69" s="175"/>
      <c r="BH69" s="165"/>
      <c r="BI69" s="167"/>
      <c r="BJ69" s="173"/>
      <c r="BK69" s="175"/>
      <c r="BL69" s="165">
        <v>-0.15</v>
      </c>
      <c r="BM69" s="167"/>
      <c r="BN69" s="173">
        <v>-0.15</v>
      </c>
      <c r="BO69" s="175"/>
      <c r="BP69" s="165">
        <v>-0.15</v>
      </c>
      <c r="BQ69" s="167"/>
      <c r="BR69" s="173">
        <v>-0.15</v>
      </c>
      <c r="BS69" s="175"/>
      <c r="BT69" s="165">
        <v>-0.15</v>
      </c>
      <c r="BU69" s="167"/>
      <c r="BV69" s="173">
        <v>-0.15</v>
      </c>
      <c r="BW69" s="175"/>
      <c r="BX69" s="165">
        <v>-0.15</v>
      </c>
      <c r="BY69" s="167"/>
      <c r="BZ69" s="173">
        <v>-0.15</v>
      </c>
      <c r="CA69" s="175"/>
      <c r="CB69" s="165">
        <v>-0.15</v>
      </c>
      <c r="CC69" s="167"/>
      <c r="CD69" s="173">
        <v>-0.15</v>
      </c>
      <c r="CE69" s="175"/>
    </row>
    <row r="70" spans="2:83" s="10" customFormat="1" ht="18" customHeight="1" x14ac:dyDescent="0.45">
      <c r="B70" s="247" t="s">
        <v>77</v>
      </c>
      <c r="C70" s="31" t="s">
        <v>48</v>
      </c>
      <c r="D70" s="229" t="s">
        <v>8</v>
      </c>
      <c r="E70" s="219" t="s">
        <v>8</v>
      </c>
      <c r="F70" s="221" t="s">
        <v>8</v>
      </c>
      <c r="G70" s="216" t="s">
        <v>8</v>
      </c>
      <c r="H70" s="229" t="s">
        <v>8</v>
      </c>
      <c r="I70" s="219" t="s">
        <v>8</v>
      </c>
      <c r="J70" s="221" t="s">
        <v>8</v>
      </c>
      <c r="K70" s="216" t="s">
        <v>8</v>
      </c>
      <c r="L70" s="229" t="s">
        <v>8</v>
      </c>
      <c r="M70" s="219" t="s">
        <v>8</v>
      </c>
      <c r="N70" s="221" t="s">
        <v>8</v>
      </c>
      <c r="O70" s="216" t="s">
        <v>8</v>
      </c>
      <c r="P70" s="229" t="s">
        <v>8</v>
      </c>
      <c r="Q70" s="219" t="s">
        <v>8</v>
      </c>
      <c r="R70" s="221" t="s">
        <v>8</v>
      </c>
      <c r="S70" s="216" t="s">
        <v>8</v>
      </c>
      <c r="T70" s="229" t="s">
        <v>8</v>
      </c>
      <c r="U70" s="219" t="s">
        <v>8</v>
      </c>
      <c r="V70" s="221" t="s">
        <v>8</v>
      </c>
      <c r="W70" s="216" t="s">
        <v>8</v>
      </c>
      <c r="X70" s="26">
        <v>2.25</v>
      </c>
      <c r="Y70" s="219" t="s">
        <v>135</v>
      </c>
      <c r="Z70" s="221" t="s">
        <v>8</v>
      </c>
      <c r="AA70" s="216" t="s">
        <v>8</v>
      </c>
      <c r="AB70" s="37">
        <v>2.5</v>
      </c>
      <c r="AC70" s="219" t="s">
        <v>135</v>
      </c>
      <c r="AD70" s="221" t="s">
        <v>8</v>
      </c>
      <c r="AE70" s="216" t="s">
        <v>8</v>
      </c>
      <c r="AF70" s="54">
        <v>2.5</v>
      </c>
      <c r="AG70" s="219" t="s">
        <v>135</v>
      </c>
      <c r="AH70" s="221" t="s">
        <v>8</v>
      </c>
      <c r="AI70" s="216" t="s">
        <v>8</v>
      </c>
      <c r="AJ70" s="45">
        <v>2.5</v>
      </c>
      <c r="AK70" s="180" t="s">
        <v>135</v>
      </c>
      <c r="AL70" s="172" t="s">
        <v>8</v>
      </c>
      <c r="AM70" s="174" t="s">
        <v>8</v>
      </c>
      <c r="AN70" s="45">
        <v>2.5</v>
      </c>
      <c r="AO70" s="180" t="s">
        <v>135</v>
      </c>
      <c r="AP70" s="172" t="s">
        <v>8</v>
      </c>
      <c r="AQ70" s="174" t="s">
        <v>8</v>
      </c>
      <c r="AR70" s="45">
        <v>2.5</v>
      </c>
      <c r="AS70" s="180" t="s">
        <v>135</v>
      </c>
      <c r="AT70" s="172" t="s">
        <v>8</v>
      </c>
      <c r="AU70" s="174" t="s">
        <v>8</v>
      </c>
      <c r="AV70" s="45">
        <v>2.5</v>
      </c>
      <c r="AW70" s="180" t="s">
        <v>135</v>
      </c>
      <c r="AX70" s="172" t="s">
        <v>8</v>
      </c>
      <c r="AY70" s="174" t="s">
        <v>8</v>
      </c>
      <c r="AZ70" s="45">
        <v>2.5</v>
      </c>
      <c r="BA70" s="180" t="s">
        <v>135</v>
      </c>
      <c r="BB70" s="172" t="s">
        <v>8</v>
      </c>
      <c r="BC70" s="174" t="s">
        <v>8</v>
      </c>
      <c r="BD70" s="164">
        <v>0.35</v>
      </c>
      <c r="BE70" s="166" t="s">
        <v>134</v>
      </c>
      <c r="BF70" s="172" t="s">
        <v>8</v>
      </c>
      <c r="BG70" s="174" t="s">
        <v>8</v>
      </c>
      <c r="BH70" s="164">
        <v>0.35</v>
      </c>
      <c r="BI70" s="166" t="s">
        <v>134</v>
      </c>
      <c r="BJ70" s="172" t="s">
        <v>8</v>
      </c>
      <c r="BK70" s="174" t="s">
        <v>8</v>
      </c>
      <c r="BL70" s="164">
        <v>0.3</v>
      </c>
      <c r="BM70" s="166" t="s">
        <v>134</v>
      </c>
      <c r="BN70" s="172" t="s">
        <v>8</v>
      </c>
      <c r="BO70" s="174" t="s">
        <v>8</v>
      </c>
      <c r="BP70" s="164">
        <v>0.3</v>
      </c>
      <c r="BQ70" s="166" t="s">
        <v>134</v>
      </c>
      <c r="BR70" s="172" t="s">
        <v>8</v>
      </c>
      <c r="BS70" s="174" t="s">
        <v>8</v>
      </c>
      <c r="BT70" s="164">
        <v>0.3</v>
      </c>
      <c r="BU70" s="166" t="s">
        <v>134</v>
      </c>
      <c r="BV70" s="172" t="s">
        <v>8</v>
      </c>
      <c r="BW70" s="174" t="s">
        <v>8</v>
      </c>
      <c r="BX70" s="164">
        <v>0.3</v>
      </c>
      <c r="BY70" s="166" t="s">
        <v>134</v>
      </c>
      <c r="BZ70" s="172" t="s">
        <v>8</v>
      </c>
      <c r="CA70" s="174" t="s">
        <v>8</v>
      </c>
      <c r="CB70" s="164">
        <v>0.3</v>
      </c>
      <c r="CC70" s="166" t="s">
        <v>134</v>
      </c>
      <c r="CD70" s="172" t="s">
        <v>8</v>
      </c>
      <c r="CE70" s="174" t="s">
        <v>8</v>
      </c>
    </row>
    <row r="71" spans="2:83" s="10" customFormat="1" ht="18" customHeight="1" x14ac:dyDescent="0.45">
      <c r="B71" s="248"/>
      <c r="C71" s="32" t="s">
        <v>49</v>
      </c>
      <c r="D71" s="230"/>
      <c r="E71" s="220">
        <v>0</v>
      </c>
      <c r="F71" s="222"/>
      <c r="G71" s="217">
        <v>0</v>
      </c>
      <c r="H71" s="230"/>
      <c r="I71" s="220">
        <v>0</v>
      </c>
      <c r="J71" s="222"/>
      <c r="K71" s="217">
        <v>0</v>
      </c>
      <c r="L71" s="230"/>
      <c r="M71" s="220">
        <v>0</v>
      </c>
      <c r="N71" s="222"/>
      <c r="O71" s="217">
        <v>0</v>
      </c>
      <c r="P71" s="230"/>
      <c r="Q71" s="220">
        <v>0</v>
      </c>
      <c r="R71" s="222"/>
      <c r="S71" s="217">
        <v>0</v>
      </c>
      <c r="T71" s="230"/>
      <c r="U71" s="220">
        <v>0</v>
      </c>
      <c r="V71" s="222"/>
      <c r="W71" s="217">
        <v>0</v>
      </c>
      <c r="X71" s="30">
        <v>13.5</v>
      </c>
      <c r="Y71" s="220"/>
      <c r="Z71" s="222"/>
      <c r="AA71" s="217"/>
      <c r="AB71" s="40">
        <v>13.75</v>
      </c>
      <c r="AC71" s="220"/>
      <c r="AD71" s="222"/>
      <c r="AE71" s="217"/>
      <c r="AF71" s="55">
        <v>13.75</v>
      </c>
      <c r="AG71" s="220"/>
      <c r="AH71" s="222"/>
      <c r="AI71" s="217"/>
      <c r="AJ71" s="46">
        <v>13.75</v>
      </c>
      <c r="AK71" s="181"/>
      <c r="AL71" s="173"/>
      <c r="AM71" s="175"/>
      <c r="AN71" s="46">
        <v>13.75</v>
      </c>
      <c r="AO71" s="181"/>
      <c r="AP71" s="173"/>
      <c r="AQ71" s="175"/>
      <c r="AR71" s="46">
        <v>13.75</v>
      </c>
      <c r="AS71" s="181"/>
      <c r="AT71" s="173"/>
      <c r="AU71" s="175"/>
      <c r="AV71" s="46">
        <v>13.75</v>
      </c>
      <c r="AW71" s="181"/>
      <c r="AX71" s="173"/>
      <c r="AY71" s="175"/>
      <c r="AZ71" s="46">
        <v>13.75</v>
      </c>
      <c r="BA71" s="181"/>
      <c r="BB71" s="173"/>
      <c r="BC71" s="175"/>
      <c r="BD71" s="165"/>
      <c r="BE71" s="167"/>
      <c r="BF71" s="173"/>
      <c r="BG71" s="175"/>
      <c r="BH71" s="165"/>
      <c r="BI71" s="167"/>
      <c r="BJ71" s="173"/>
      <c r="BK71" s="175"/>
      <c r="BL71" s="165">
        <v>-0.15</v>
      </c>
      <c r="BM71" s="167"/>
      <c r="BN71" s="173">
        <v>-0.15</v>
      </c>
      <c r="BO71" s="175"/>
      <c r="BP71" s="165">
        <v>-0.15</v>
      </c>
      <c r="BQ71" s="167"/>
      <c r="BR71" s="173">
        <v>-0.15</v>
      </c>
      <c r="BS71" s="175"/>
      <c r="BT71" s="165">
        <v>-0.15</v>
      </c>
      <c r="BU71" s="167"/>
      <c r="BV71" s="173">
        <v>-0.15</v>
      </c>
      <c r="BW71" s="175"/>
      <c r="BX71" s="165">
        <v>-0.15</v>
      </c>
      <c r="BY71" s="167"/>
      <c r="BZ71" s="173">
        <v>-0.15</v>
      </c>
      <c r="CA71" s="175"/>
      <c r="CB71" s="165">
        <v>-0.15</v>
      </c>
      <c r="CC71" s="167"/>
      <c r="CD71" s="173">
        <v>-0.15</v>
      </c>
      <c r="CE71" s="175"/>
    </row>
    <row r="72" spans="2:83" s="10" customFormat="1" ht="18" customHeight="1" x14ac:dyDescent="0.45">
      <c r="B72" s="247" t="s">
        <v>78</v>
      </c>
      <c r="C72" s="31" t="s">
        <v>48</v>
      </c>
      <c r="D72" s="229" t="s">
        <v>8</v>
      </c>
      <c r="E72" s="219" t="s">
        <v>8</v>
      </c>
      <c r="F72" s="221" t="s">
        <v>8</v>
      </c>
      <c r="G72" s="216" t="s">
        <v>8</v>
      </c>
      <c r="H72" s="229" t="s">
        <v>8</v>
      </c>
      <c r="I72" s="219" t="s">
        <v>8</v>
      </c>
      <c r="J72" s="221" t="s">
        <v>8</v>
      </c>
      <c r="K72" s="216" t="s">
        <v>8</v>
      </c>
      <c r="L72" s="229" t="s">
        <v>8</v>
      </c>
      <c r="M72" s="219" t="s">
        <v>8</v>
      </c>
      <c r="N72" s="221" t="s">
        <v>8</v>
      </c>
      <c r="O72" s="216" t="s">
        <v>8</v>
      </c>
      <c r="P72" s="229" t="s">
        <v>8</v>
      </c>
      <c r="Q72" s="219" t="s">
        <v>8</v>
      </c>
      <c r="R72" s="221" t="s">
        <v>8</v>
      </c>
      <c r="S72" s="216" t="s">
        <v>8</v>
      </c>
      <c r="T72" s="229" t="s">
        <v>8</v>
      </c>
      <c r="U72" s="219" t="s">
        <v>8</v>
      </c>
      <c r="V72" s="221" t="s">
        <v>8</v>
      </c>
      <c r="W72" s="216" t="s">
        <v>8</v>
      </c>
      <c r="X72" s="26">
        <v>2.25</v>
      </c>
      <c r="Y72" s="219" t="s">
        <v>135</v>
      </c>
      <c r="Z72" s="221" t="s">
        <v>8</v>
      </c>
      <c r="AA72" s="216" t="s">
        <v>8</v>
      </c>
      <c r="AB72" s="37">
        <v>2.5</v>
      </c>
      <c r="AC72" s="219" t="s">
        <v>135</v>
      </c>
      <c r="AD72" s="221" t="s">
        <v>8</v>
      </c>
      <c r="AE72" s="216" t="s">
        <v>8</v>
      </c>
      <c r="AF72" s="54">
        <v>2.5</v>
      </c>
      <c r="AG72" s="219" t="s">
        <v>135</v>
      </c>
      <c r="AH72" s="221" t="s">
        <v>8</v>
      </c>
      <c r="AI72" s="216" t="s">
        <v>8</v>
      </c>
      <c r="AJ72" s="45">
        <v>2.5</v>
      </c>
      <c r="AK72" s="180" t="s">
        <v>135</v>
      </c>
      <c r="AL72" s="172" t="s">
        <v>8</v>
      </c>
      <c r="AM72" s="174" t="s">
        <v>8</v>
      </c>
      <c r="AN72" s="45">
        <v>2.5</v>
      </c>
      <c r="AO72" s="180" t="s">
        <v>135</v>
      </c>
      <c r="AP72" s="172" t="s">
        <v>8</v>
      </c>
      <c r="AQ72" s="174" t="s">
        <v>8</v>
      </c>
      <c r="AR72" s="45">
        <v>2.5</v>
      </c>
      <c r="AS72" s="180" t="s">
        <v>135</v>
      </c>
      <c r="AT72" s="172" t="s">
        <v>8</v>
      </c>
      <c r="AU72" s="174" t="s">
        <v>8</v>
      </c>
      <c r="AV72" s="45">
        <v>2.5</v>
      </c>
      <c r="AW72" s="180" t="s">
        <v>135</v>
      </c>
      <c r="AX72" s="172" t="s">
        <v>8</v>
      </c>
      <c r="AY72" s="174" t="s">
        <v>8</v>
      </c>
      <c r="AZ72" s="45">
        <v>2.5</v>
      </c>
      <c r="BA72" s="180" t="s">
        <v>135</v>
      </c>
      <c r="BB72" s="172" t="s">
        <v>8</v>
      </c>
      <c r="BC72" s="174" t="s">
        <v>8</v>
      </c>
      <c r="BD72" s="164">
        <v>0.35</v>
      </c>
      <c r="BE72" s="166" t="s">
        <v>134</v>
      </c>
      <c r="BF72" s="172" t="s">
        <v>8</v>
      </c>
      <c r="BG72" s="174" t="s">
        <v>8</v>
      </c>
      <c r="BH72" s="164">
        <v>0.35</v>
      </c>
      <c r="BI72" s="166" t="s">
        <v>134</v>
      </c>
      <c r="BJ72" s="172" t="s">
        <v>8</v>
      </c>
      <c r="BK72" s="174" t="s">
        <v>8</v>
      </c>
      <c r="BL72" s="164">
        <v>0.3</v>
      </c>
      <c r="BM72" s="166" t="s">
        <v>134</v>
      </c>
      <c r="BN72" s="172" t="s">
        <v>8</v>
      </c>
      <c r="BO72" s="174" t="s">
        <v>8</v>
      </c>
      <c r="BP72" s="164">
        <v>0.3</v>
      </c>
      <c r="BQ72" s="166" t="s">
        <v>134</v>
      </c>
      <c r="BR72" s="172" t="s">
        <v>8</v>
      </c>
      <c r="BS72" s="174" t="s">
        <v>8</v>
      </c>
      <c r="BT72" s="164">
        <v>0.3</v>
      </c>
      <c r="BU72" s="166" t="s">
        <v>134</v>
      </c>
      <c r="BV72" s="172" t="s">
        <v>8</v>
      </c>
      <c r="BW72" s="174" t="s">
        <v>8</v>
      </c>
      <c r="BX72" s="164">
        <v>0.3</v>
      </c>
      <c r="BY72" s="166" t="s">
        <v>134</v>
      </c>
      <c r="BZ72" s="172" t="s">
        <v>8</v>
      </c>
      <c r="CA72" s="174" t="s">
        <v>8</v>
      </c>
      <c r="CB72" s="164">
        <v>0.3</v>
      </c>
      <c r="CC72" s="166" t="s">
        <v>134</v>
      </c>
      <c r="CD72" s="172" t="s">
        <v>8</v>
      </c>
      <c r="CE72" s="174" t="s">
        <v>8</v>
      </c>
    </row>
    <row r="73" spans="2:83" s="10" customFormat="1" ht="18" customHeight="1" x14ac:dyDescent="0.45">
      <c r="B73" s="248"/>
      <c r="C73" s="32" t="s">
        <v>49</v>
      </c>
      <c r="D73" s="230"/>
      <c r="E73" s="220">
        <v>0</v>
      </c>
      <c r="F73" s="222"/>
      <c r="G73" s="217">
        <v>0</v>
      </c>
      <c r="H73" s="230"/>
      <c r="I73" s="220">
        <v>0</v>
      </c>
      <c r="J73" s="222"/>
      <c r="K73" s="217">
        <v>0</v>
      </c>
      <c r="L73" s="230"/>
      <c r="M73" s="220">
        <v>0</v>
      </c>
      <c r="N73" s="222"/>
      <c r="O73" s="217">
        <v>0</v>
      </c>
      <c r="P73" s="230"/>
      <c r="Q73" s="220">
        <v>0</v>
      </c>
      <c r="R73" s="222"/>
      <c r="S73" s="217">
        <v>0</v>
      </c>
      <c r="T73" s="230"/>
      <c r="U73" s="220">
        <v>0</v>
      </c>
      <c r="V73" s="222"/>
      <c r="W73" s="217">
        <v>0</v>
      </c>
      <c r="X73" s="30">
        <v>13.5</v>
      </c>
      <c r="Y73" s="220"/>
      <c r="Z73" s="222"/>
      <c r="AA73" s="217"/>
      <c r="AB73" s="40">
        <v>13.75</v>
      </c>
      <c r="AC73" s="220"/>
      <c r="AD73" s="222"/>
      <c r="AE73" s="217"/>
      <c r="AF73" s="55">
        <v>13.75</v>
      </c>
      <c r="AG73" s="220"/>
      <c r="AH73" s="222"/>
      <c r="AI73" s="217"/>
      <c r="AJ73" s="46">
        <v>13.75</v>
      </c>
      <c r="AK73" s="181"/>
      <c r="AL73" s="173"/>
      <c r="AM73" s="175"/>
      <c r="AN73" s="46">
        <v>13.75</v>
      </c>
      <c r="AO73" s="181"/>
      <c r="AP73" s="173"/>
      <c r="AQ73" s="175"/>
      <c r="AR73" s="46">
        <v>13.75</v>
      </c>
      <c r="AS73" s="181"/>
      <c r="AT73" s="173"/>
      <c r="AU73" s="175"/>
      <c r="AV73" s="46">
        <v>13.75</v>
      </c>
      <c r="AW73" s="181"/>
      <c r="AX73" s="173"/>
      <c r="AY73" s="175"/>
      <c r="AZ73" s="46">
        <v>13.75</v>
      </c>
      <c r="BA73" s="181"/>
      <c r="BB73" s="173"/>
      <c r="BC73" s="175"/>
      <c r="BD73" s="165"/>
      <c r="BE73" s="167"/>
      <c r="BF73" s="173"/>
      <c r="BG73" s="175"/>
      <c r="BH73" s="165"/>
      <c r="BI73" s="167"/>
      <c r="BJ73" s="173"/>
      <c r="BK73" s="175"/>
      <c r="BL73" s="165">
        <v>-0.15</v>
      </c>
      <c r="BM73" s="167"/>
      <c r="BN73" s="173">
        <v>-0.15</v>
      </c>
      <c r="BO73" s="175"/>
      <c r="BP73" s="165">
        <v>-0.15</v>
      </c>
      <c r="BQ73" s="167"/>
      <c r="BR73" s="173">
        <v>-0.15</v>
      </c>
      <c r="BS73" s="175"/>
      <c r="BT73" s="165">
        <v>-0.15</v>
      </c>
      <c r="BU73" s="167"/>
      <c r="BV73" s="173">
        <v>-0.15</v>
      </c>
      <c r="BW73" s="175"/>
      <c r="BX73" s="165">
        <v>-0.15</v>
      </c>
      <c r="BY73" s="167"/>
      <c r="BZ73" s="173">
        <v>-0.15</v>
      </c>
      <c r="CA73" s="175"/>
      <c r="CB73" s="165">
        <v>-0.15</v>
      </c>
      <c r="CC73" s="167"/>
      <c r="CD73" s="173">
        <v>-0.15</v>
      </c>
      <c r="CE73" s="175"/>
    </row>
    <row r="74" spans="2:83" s="10" customFormat="1" ht="18" customHeight="1" x14ac:dyDescent="0.45">
      <c r="B74" s="247" t="s">
        <v>79</v>
      </c>
      <c r="C74" s="31" t="s">
        <v>48</v>
      </c>
      <c r="D74" s="229" t="s">
        <v>8</v>
      </c>
      <c r="E74" s="219" t="s">
        <v>8</v>
      </c>
      <c r="F74" s="221" t="s">
        <v>8</v>
      </c>
      <c r="G74" s="216" t="s">
        <v>8</v>
      </c>
      <c r="H74" s="229" t="s">
        <v>8</v>
      </c>
      <c r="I74" s="219" t="s">
        <v>8</v>
      </c>
      <c r="J74" s="221" t="s">
        <v>8</v>
      </c>
      <c r="K74" s="216" t="s">
        <v>8</v>
      </c>
      <c r="L74" s="229" t="s">
        <v>8</v>
      </c>
      <c r="M74" s="219" t="s">
        <v>8</v>
      </c>
      <c r="N74" s="221" t="s">
        <v>8</v>
      </c>
      <c r="O74" s="216" t="s">
        <v>8</v>
      </c>
      <c r="P74" s="229" t="s">
        <v>8</v>
      </c>
      <c r="Q74" s="219" t="s">
        <v>8</v>
      </c>
      <c r="R74" s="221" t="s">
        <v>8</v>
      </c>
      <c r="S74" s="216" t="s">
        <v>8</v>
      </c>
      <c r="T74" s="229" t="s">
        <v>8</v>
      </c>
      <c r="U74" s="219" t="s">
        <v>8</v>
      </c>
      <c r="V74" s="221" t="s">
        <v>8</v>
      </c>
      <c r="W74" s="216" t="s">
        <v>8</v>
      </c>
      <c r="X74" s="26">
        <v>2.25</v>
      </c>
      <c r="Y74" s="219" t="s">
        <v>135</v>
      </c>
      <c r="Z74" s="221" t="s">
        <v>8</v>
      </c>
      <c r="AA74" s="216" t="s">
        <v>8</v>
      </c>
      <c r="AB74" s="37">
        <v>2.5</v>
      </c>
      <c r="AC74" s="219" t="s">
        <v>135</v>
      </c>
      <c r="AD74" s="221" t="s">
        <v>8</v>
      </c>
      <c r="AE74" s="216" t="s">
        <v>8</v>
      </c>
      <c r="AF74" s="54">
        <v>2.5</v>
      </c>
      <c r="AG74" s="219" t="s">
        <v>135</v>
      </c>
      <c r="AH74" s="221" t="s">
        <v>8</v>
      </c>
      <c r="AI74" s="216" t="s">
        <v>8</v>
      </c>
      <c r="AJ74" s="45">
        <v>2.5</v>
      </c>
      <c r="AK74" s="180" t="s">
        <v>135</v>
      </c>
      <c r="AL74" s="172" t="s">
        <v>8</v>
      </c>
      <c r="AM74" s="174" t="s">
        <v>8</v>
      </c>
      <c r="AN74" s="45">
        <v>2.5</v>
      </c>
      <c r="AO74" s="180" t="s">
        <v>135</v>
      </c>
      <c r="AP74" s="172" t="s">
        <v>8</v>
      </c>
      <c r="AQ74" s="174" t="s">
        <v>8</v>
      </c>
      <c r="AR74" s="45">
        <v>2.5</v>
      </c>
      <c r="AS74" s="180" t="s">
        <v>135</v>
      </c>
      <c r="AT74" s="172" t="s">
        <v>8</v>
      </c>
      <c r="AU74" s="174" t="s">
        <v>8</v>
      </c>
      <c r="AV74" s="45">
        <v>2.5</v>
      </c>
      <c r="AW74" s="180" t="s">
        <v>135</v>
      </c>
      <c r="AX74" s="172" t="s">
        <v>8</v>
      </c>
      <c r="AY74" s="174" t="s">
        <v>8</v>
      </c>
      <c r="AZ74" s="45">
        <v>2.5</v>
      </c>
      <c r="BA74" s="180" t="s">
        <v>135</v>
      </c>
      <c r="BB74" s="172" t="s">
        <v>8</v>
      </c>
      <c r="BC74" s="174" t="s">
        <v>8</v>
      </c>
      <c r="BD74" s="164">
        <v>0.35</v>
      </c>
      <c r="BE74" s="166" t="s">
        <v>134</v>
      </c>
      <c r="BF74" s="172" t="s">
        <v>8</v>
      </c>
      <c r="BG74" s="174" t="s">
        <v>8</v>
      </c>
      <c r="BH74" s="164">
        <v>0.35</v>
      </c>
      <c r="BI74" s="166" t="s">
        <v>134</v>
      </c>
      <c r="BJ74" s="172" t="s">
        <v>8</v>
      </c>
      <c r="BK74" s="174" t="s">
        <v>8</v>
      </c>
      <c r="BL74" s="164">
        <v>0.3</v>
      </c>
      <c r="BM74" s="166" t="s">
        <v>134</v>
      </c>
      <c r="BN74" s="172" t="s">
        <v>8</v>
      </c>
      <c r="BO74" s="174" t="s">
        <v>8</v>
      </c>
      <c r="BP74" s="164">
        <v>0.3</v>
      </c>
      <c r="BQ74" s="166" t="s">
        <v>134</v>
      </c>
      <c r="BR74" s="172" t="s">
        <v>8</v>
      </c>
      <c r="BS74" s="174" t="s">
        <v>8</v>
      </c>
      <c r="BT74" s="164">
        <v>0.3</v>
      </c>
      <c r="BU74" s="166" t="s">
        <v>134</v>
      </c>
      <c r="BV74" s="172" t="s">
        <v>8</v>
      </c>
      <c r="BW74" s="174" t="s">
        <v>8</v>
      </c>
      <c r="BX74" s="164">
        <v>0.3</v>
      </c>
      <c r="BY74" s="166" t="s">
        <v>134</v>
      </c>
      <c r="BZ74" s="172" t="s">
        <v>8</v>
      </c>
      <c r="CA74" s="174" t="s">
        <v>8</v>
      </c>
      <c r="CB74" s="164">
        <v>0.3</v>
      </c>
      <c r="CC74" s="166" t="s">
        <v>134</v>
      </c>
      <c r="CD74" s="172" t="s">
        <v>8</v>
      </c>
      <c r="CE74" s="174" t="s">
        <v>8</v>
      </c>
    </row>
    <row r="75" spans="2:83" s="10" customFormat="1" ht="18" customHeight="1" x14ac:dyDescent="0.45">
      <c r="B75" s="248"/>
      <c r="C75" s="32" t="s">
        <v>49</v>
      </c>
      <c r="D75" s="230"/>
      <c r="E75" s="220">
        <v>0</v>
      </c>
      <c r="F75" s="222"/>
      <c r="G75" s="217">
        <v>0</v>
      </c>
      <c r="H75" s="230"/>
      <c r="I75" s="220">
        <v>0</v>
      </c>
      <c r="J75" s="222"/>
      <c r="K75" s="217">
        <v>0</v>
      </c>
      <c r="L75" s="230"/>
      <c r="M75" s="220">
        <v>0</v>
      </c>
      <c r="N75" s="222"/>
      <c r="O75" s="217">
        <v>0</v>
      </c>
      <c r="P75" s="230"/>
      <c r="Q75" s="220">
        <v>0</v>
      </c>
      <c r="R75" s="222"/>
      <c r="S75" s="217">
        <v>0</v>
      </c>
      <c r="T75" s="230"/>
      <c r="U75" s="220">
        <v>0</v>
      </c>
      <c r="V75" s="222"/>
      <c r="W75" s="217">
        <v>0</v>
      </c>
      <c r="X75" s="30">
        <v>13.5</v>
      </c>
      <c r="Y75" s="220"/>
      <c r="Z75" s="222"/>
      <c r="AA75" s="217"/>
      <c r="AB75" s="40">
        <v>13.75</v>
      </c>
      <c r="AC75" s="220"/>
      <c r="AD75" s="222"/>
      <c r="AE75" s="217"/>
      <c r="AF75" s="55">
        <v>13.75</v>
      </c>
      <c r="AG75" s="220"/>
      <c r="AH75" s="222"/>
      <c r="AI75" s="217"/>
      <c r="AJ75" s="46">
        <v>13.75</v>
      </c>
      <c r="AK75" s="181"/>
      <c r="AL75" s="173"/>
      <c r="AM75" s="175"/>
      <c r="AN75" s="46">
        <v>13.75</v>
      </c>
      <c r="AO75" s="181"/>
      <c r="AP75" s="173"/>
      <c r="AQ75" s="175"/>
      <c r="AR75" s="46">
        <v>13.75</v>
      </c>
      <c r="AS75" s="181"/>
      <c r="AT75" s="173"/>
      <c r="AU75" s="175"/>
      <c r="AV75" s="46">
        <v>13.75</v>
      </c>
      <c r="AW75" s="181"/>
      <c r="AX75" s="173"/>
      <c r="AY75" s="175"/>
      <c r="AZ75" s="46">
        <v>13.75</v>
      </c>
      <c r="BA75" s="181"/>
      <c r="BB75" s="173"/>
      <c r="BC75" s="175"/>
      <c r="BD75" s="165"/>
      <c r="BE75" s="167"/>
      <c r="BF75" s="173"/>
      <c r="BG75" s="175"/>
      <c r="BH75" s="165"/>
      <c r="BI75" s="167"/>
      <c r="BJ75" s="173"/>
      <c r="BK75" s="175"/>
      <c r="BL75" s="165">
        <v>-0.15</v>
      </c>
      <c r="BM75" s="167"/>
      <c r="BN75" s="173">
        <v>-0.15</v>
      </c>
      <c r="BO75" s="175"/>
      <c r="BP75" s="165">
        <v>-0.15</v>
      </c>
      <c r="BQ75" s="167"/>
      <c r="BR75" s="173">
        <v>-0.15</v>
      </c>
      <c r="BS75" s="175"/>
      <c r="BT75" s="165">
        <v>-0.15</v>
      </c>
      <c r="BU75" s="167"/>
      <c r="BV75" s="173">
        <v>-0.15</v>
      </c>
      <c r="BW75" s="175"/>
      <c r="BX75" s="165">
        <v>-0.15</v>
      </c>
      <c r="BY75" s="167"/>
      <c r="BZ75" s="173">
        <v>-0.15</v>
      </c>
      <c r="CA75" s="175"/>
      <c r="CB75" s="165">
        <v>-0.15</v>
      </c>
      <c r="CC75" s="167"/>
      <c r="CD75" s="173">
        <v>-0.15</v>
      </c>
      <c r="CE75" s="175"/>
    </row>
    <row r="76" spans="2:83" s="13" customFormat="1" ht="18" customHeight="1" x14ac:dyDescent="0.4">
      <c r="B76" s="33" t="s">
        <v>18</v>
      </c>
      <c r="C76" s="34" t="s">
        <v>137</v>
      </c>
      <c r="D76" s="24" t="s">
        <v>8</v>
      </c>
      <c r="E76" s="12" t="s">
        <v>8</v>
      </c>
      <c r="F76" s="11" t="s">
        <v>8</v>
      </c>
      <c r="G76" s="25" t="s">
        <v>8</v>
      </c>
      <c r="H76" s="24" t="s">
        <v>8</v>
      </c>
      <c r="I76" s="12" t="s">
        <v>8</v>
      </c>
      <c r="J76" s="11" t="s">
        <v>8</v>
      </c>
      <c r="K76" s="25" t="s">
        <v>8</v>
      </c>
      <c r="L76" s="24">
        <v>1</v>
      </c>
      <c r="M76" s="12" t="s">
        <v>134</v>
      </c>
      <c r="N76" s="11">
        <v>1</v>
      </c>
      <c r="O76" s="25" t="s">
        <v>134</v>
      </c>
      <c r="P76" s="24">
        <v>3.35</v>
      </c>
      <c r="Q76" s="12" t="s">
        <v>134</v>
      </c>
      <c r="R76" s="11">
        <v>3.35</v>
      </c>
      <c r="S76" s="25" t="s">
        <v>134</v>
      </c>
      <c r="T76" s="24">
        <v>3.35</v>
      </c>
      <c r="U76" s="12" t="s">
        <v>134</v>
      </c>
      <c r="V76" s="11">
        <v>3.35</v>
      </c>
      <c r="W76" s="25" t="s">
        <v>134</v>
      </c>
      <c r="X76" s="24">
        <v>3.35</v>
      </c>
      <c r="Y76" s="12" t="s">
        <v>134</v>
      </c>
      <c r="Z76" s="11">
        <v>3.35</v>
      </c>
      <c r="AA76" s="25" t="s">
        <v>134</v>
      </c>
      <c r="AB76" s="24">
        <v>3.6</v>
      </c>
      <c r="AC76" s="12" t="s">
        <v>134</v>
      </c>
      <c r="AD76" s="11">
        <v>3.6</v>
      </c>
      <c r="AE76" s="25" t="s">
        <v>134</v>
      </c>
      <c r="AF76" s="24">
        <v>3.6</v>
      </c>
      <c r="AG76" s="12" t="s">
        <v>134</v>
      </c>
      <c r="AH76" s="11">
        <v>3.6</v>
      </c>
      <c r="AI76" s="25" t="s">
        <v>134</v>
      </c>
      <c r="AJ76" s="47">
        <v>3.6</v>
      </c>
      <c r="AK76" s="42" t="s">
        <v>134</v>
      </c>
      <c r="AL76" s="43">
        <v>3.6</v>
      </c>
      <c r="AM76" s="48" t="s">
        <v>134</v>
      </c>
      <c r="AN76" s="47">
        <v>3.6</v>
      </c>
      <c r="AO76" s="42" t="s">
        <v>134</v>
      </c>
      <c r="AP76" s="43">
        <v>3.6</v>
      </c>
      <c r="AQ76" s="48" t="s">
        <v>134</v>
      </c>
      <c r="AR76" s="47">
        <v>3.6</v>
      </c>
      <c r="AS76" s="42" t="s">
        <v>134</v>
      </c>
      <c r="AT76" s="43">
        <v>3.6</v>
      </c>
      <c r="AU76" s="48" t="s">
        <v>134</v>
      </c>
      <c r="AV76" s="47">
        <v>3.6</v>
      </c>
      <c r="AW76" s="42" t="s">
        <v>134</v>
      </c>
      <c r="AX76" s="43">
        <v>3.6</v>
      </c>
      <c r="AY76" s="48" t="s">
        <v>134</v>
      </c>
      <c r="AZ76" s="47">
        <v>2.5</v>
      </c>
      <c r="BA76" s="42" t="s">
        <v>134</v>
      </c>
      <c r="BB76" s="43">
        <v>2.5</v>
      </c>
      <c r="BC76" s="48" t="s">
        <v>134</v>
      </c>
      <c r="BD76" s="47">
        <v>2.5</v>
      </c>
      <c r="BE76" s="42" t="s">
        <v>134</v>
      </c>
      <c r="BF76" s="43">
        <v>2.5</v>
      </c>
      <c r="BG76" s="48" t="s">
        <v>134</v>
      </c>
      <c r="BH76" s="47">
        <v>2.5</v>
      </c>
      <c r="BI76" s="42" t="s">
        <v>134</v>
      </c>
      <c r="BJ76" s="43">
        <v>2.5</v>
      </c>
      <c r="BK76" s="48" t="s">
        <v>134</v>
      </c>
      <c r="BL76" s="47">
        <v>1.85</v>
      </c>
      <c r="BM76" s="42" t="s">
        <v>134</v>
      </c>
      <c r="BN76" s="43">
        <v>1.85</v>
      </c>
      <c r="BO76" s="48" t="s">
        <v>134</v>
      </c>
      <c r="BP76" s="47">
        <v>1.85</v>
      </c>
      <c r="BQ76" s="42" t="s">
        <v>134</v>
      </c>
      <c r="BR76" s="43">
        <v>1.85</v>
      </c>
      <c r="BS76" s="48" t="s">
        <v>134</v>
      </c>
      <c r="BT76" s="47">
        <v>1.85</v>
      </c>
      <c r="BU76" s="42" t="s">
        <v>134</v>
      </c>
      <c r="BV76" s="43">
        <v>1.85</v>
      </c>
      <c r="BW76" s="48" t="s">
        <v>134</v>
      </c>
      <c r="BX76" s="47">
        <v>1.85</v>
      </c>
      <c r="BY76" s="42" t="s">
        <v>134</v>
      </c>
      <c r="BZ76" s="43">
        <v>1.85</v>
      </c>
      <c r="CA76" s="48" t="s">
        <v>134</v>
      </c>
      <c r="CB76" s="47">
        <v>1.85</v>
      </c>
      <c r="CC76" s="42" t="s">
        <v>134</v>
      </c>
      <c r="CD76" s="43">
        <v>1.85</v>
      </c>
      <c r="CE76" s="48" t="s">
        <v>134</v>
      </c>
    </row>
    <row r="77" spans="2:83" s="10" customFormat="1" ht="18" customHeight="1" x14ac:dyDescent="0.45">
      <c r="B77" s="247" t="s">
        <v>80</v>
      </c>
      <c r="C77" s="31" t="s">
        <v>48</v>
      </c>
      <c r="D77" s="229" t="s">
        <v>8</v>
      </c>
      <c r="E77" s="219" t="s">
        <v>8</v>
      </c>
      <c r="F77" s="221" t="s">
        <v>8</v>
      </c>
      <c r="G77" s="216" t="s">
        <v>8</v>
      </c>
      <c r="H77" s="229" t="s">
        <v>8</v>
      </c>
      <c r="I77" s="219" t="s">
        <v>8</v>
      </c>
      <c r="J77" s="221" t="s">
        <v>8</v>
      </c>
      <c r="K77" s="216" t="s">
        <v>8</v>
      </c>
      <c r="L77" s="229" t="s">
        <v>8</v>
      </c>
      <c r="M77" s="219" t="s">
        <v>8</v>
      </c>
      <c r="N77" s="221" t="s">
        <v>8</v>
      </c>
      <c r="O77" s="216" t="s">
        <v>8</v>
      </c>
      <c r="P77" s="229" t="s">
        <v>8</v>
      </c>
      <c r="Q77" s="219" t="s">
        <v>8</v>
      </c>
      <c r="R77" s="221" t="s">
        <v>8</v>
      </c>
      <c r="S77" s="216" t="s">
        <v>8</v>
      </c>
      <c r="T77" s="229" t="s">
        <v>8</v>
      </c>
      <c r="U77" s="219" t="s">
        <v>8</v>
      </c>
      <c r="V77" s="221" t="s">
        <v>8</v>
      </c>
      <c r="W77" s="216" t="s">
        <v>8</v>
      </c>
      <c r="X77" s="26">
        <v>2.25</v>
      </c>
      <c r="Y77" s="219" t="s">
        <v>135</v>
      </c>
      <c r="Z77" s="221" t="s">
        <v>8</v>
      </c>
      <c r="AA77" s="216" t="s">
        <v>8</v>
      </c>
      <c r="AB77" s="37">
        <v>2.5</v>
      </c>
      <c r="AC77" s="219" t="s">
        <v>135</v>
      </c>
      <c r="AD77" s="221" t="s">
        <v>8</v>
      </c>
      <c r="AE77" s="216" t="s">
        <v>8</v>
      </c>
      <c r="AF77" s="54">
        <v>2.5</v>
      </c>
      <c r="AG77" s="219" t="s">
        <v>135</v>
      </c>
      <c r="AH77" s="221" t="s">
        <v>8</v>
      </c>
      <c r="AI77" s="216" t="s">
        <v>8</v>
      </c>
      <c r="AJ77" s="45">
        <v>2.5</v>
      </c>
      <c r="AK77" s="180" t="s">
        <v>135</v>
      </c>
      <c r="AL77" s="172" t="s">
        <v>8</v>
      </c>
      <c r="AM77" s="174" t="s">
        <v>8</v>
      </c>
      <c r="AN77" s="45">
        <v>2.5</v>
      </c>
      <c r="AO77" s="180" t="s">
        <v>135</v>
      </c>
      <c r="AP77" s="172" t="s">
        <v>8</v>
      </c>
      <c r="AQ77" s="174" t="s">
        <v>8</v>
      </c>
      <c r="AR77" s="45">
        <v>2.5</v>
      </c>
      <c r="AS77" s="180" t="s">
        <v>135</v>
      </c>
      <c r="AT77" s="172" t="s">
        <v>8</v>
      </c>
      <c r="AU77" s="174" t="s">
        <v>8</v>
      </c>
      <c r="AV77" s="45">
        <v>2.5</v>
      </c>
      <c r="AW77" s="180" t="s">
        <v>135</v>
      </c>
      <c r="AX77" s="172" t="s">
        <v>8</v>
      </c>
      <c r="AY77" s="174" t="s">
        <v>8</v>
      </c>
      <c r="AZ77" s="45">
        <v>2.5</v>
      </c>
      <c r="BA77" s="180" t="s">
        <v>135</v>
      </c>
      <c r="BB77" s="172" t="s">
        <v>8</v>
      </c>
      <c r="BC77" s="174" t="s">
        <v>8</v>
      </c>
      <c r="BD77" s="164">
        <v>0.35</v>
      </c>
      <c r="BE77" s="166" t="s">
        <v>134</v>
      </c>
      <c r="BF77" s="172" t="s">
        <v>8</v>
      </c>
      <c r="BG77" s="174" t="s">
        <v>8</v>
      </c>
      <c r="BH77" s="164">
        <v>0.35</v>
      </c>
      <c r="BI77" s="166" t="s">
        <v>134</v>
      </c>
      <c r="BJ77" s="172" t="s">
        <v>8</v>
      </c>
      <c r="BK77" s="174" t="s">
        <v>8</v>
      </c>
      <c r="BL77" s="164">
        <v>0.3</v>
      </c>
      <c r="BM77" s="166" t="s">
        <v>134</v>
      </c>
      <c r="BN77" s="172" t="s">
        <v>8</v>
      </c>
      <c r="BO77" s="174" t="s">
        <v>8</v>
      </c>
      <c r="BP77" s="164">
        <v>0.3</v>
      </c>
      <c r="BQ77" s="166" t="s">
        <v>134</v>
      </c>
      <c r="BR77" s="172" t="s">
        <v>8</v>
      </c>
      <c r="BS77" s="174" t="s">
        <v>8</v>
      </c>
      <c r="BT77" s="164">
        <v>0.3</v>
      </c>
      <c r="BU77" s="166" t="s">
        <v>134</v>
      </c>
      <c r="BV77" s="172" t="s">
        <v>8</v>
      </c>
      <c r="BW77" s="174" t="s">
        <v>8</v>
      </c>
      <c r="BX77" s="164">
        <v>0.3</v>
      </c>
      <c r="BY77" s="166" t="s">
        <v>134</v>
      </c>
      <c r="BZ77" s="172" t="s">
        <v>8</v>
      </c>
      <c r="CA77" s="174" t="s">
        <v>8</v>
      </c>
      <c r="CB77" s="164">
        <v>0.3</v>
      </c>
      <c r="CC77" s="166" t="s">
        <v>134</v>
      </c>
      <c r="CD77" s="172" t="s">
        <v>8</v>
      </c>
      <c r="CE77" s="174" t="s">
        <v>8</v>
      </c>
    </row>
    <row r="78" spans="2:83" s="10" customFormat="1" ht="18" customHeight="1" x14ac:dyDescent="0.45">
      <c r="B78" s="248"/>
      <c r="C78" s="32" t="s">
        <v>49</v>
      </c>
      <c r="D78" s="230"/>
      <c r="E78" s="220">
        <v>0</v>
      </c>
      <c r="F78" s="222"/>
      <c r="G78" s="217">
        <v>0</v>
      </c>
      <c r="H78" s="230"/>
      <c r="I78" s="220">
        <v>0</v>
      </c>
      <c r="J78" s="222"/>
      <c r="K78" s="217">
        <v>0</v>
      </c>
      <c r="L78" s="230"/>
      <c r="M78" s="220">
        <v>0</v>
      </c>
      <c r="N78" s="222"/>
      <c r="O78" s="217">
        <v>0</v>
      </c>
      <c r="P78" s="230"/>
      <c r="Q78" s="220">
        <v>0</v>
      </c>
      <c r="R78" s="222"/>
      <c r="S78" s="217">
        <v>0</v>
      </c>
      <c r="T78" s="230"/>
      <c r="U78" s="220">
        <v>0</v>
      </c>
      <c r="V78" s="222"/>
      <c r="W78" s="217">
        <v>0</v>
      </c>
      <c r="X78" s="30">
        <v>13.5</v>
      </c>
      <c r="Y78" s="220"/>
      <c r="Z78" s="222"/>
      <c r="AA78" s="217"/>
      <c r="AB78" s="40">
        <v>13.75</v>
      </c>
      <c r="AC78" s="220"/>
      <c r="AD78" s="222"/>
      <c r="AE78" s="217"/>
      <c r="AF78" s="55">
        <v>13.75</v>
      </c>
      <c r="AG78" s="220"/>
      <c r="AH78" s="222"/>
      <c r="AI78" s="217"/>
      <c r="AJ78" s="46">
        <v>13.75</v>
      </c>
      <c r="AK78" s="181"/>
      <c r="AL78" s="173"/>
      <c r="AM78" s="175"/>
      <c r="AN78" s="46">
        <v>13.75</v>
      </c>
      <c r="AO78" s="181"/>
      <c r="AP78" s="173"/>
      <c r="AQ78" s="175"/>
      <c r="AR78" s="46">
        <v>13.75</v>
      </c>
      <c r="AS78" s="181"/>
      <c r="AT78" s="173"/>
      <c r="AU78" s="175"/>
      <c r="AV78" s="46">
        <v>13.75</v>
      </c>
      <c r="AW78" s="181"/>
      <c r="AX78" s="173"/>
      <c r="AY78" s="175"/>
      <c r="AZ78" s="46">
        <v>13.75</v>
      </c>
      <c r="BA78" s="181"/>
      <c r="BB78" s="173"/>
      <c r="BC78" s="175"/>
      <c r="BD78" s="165"/>
      <c r="BE78" s="167"/>
      <c r="BF78" s="173"/>
      <c r="BG78" s="175"/>
      <c r="BH78" s="165"/>
      <c r="BI78" s="167"/>
      <c r="BJ78" s="173"/>
      <c r="BK78" s="175"/>
      <c r="BL78" s="165">
        <v>-0.15</v>
      </c>
      <c r="BM78" s="167"/>
      <c r="BN78" s="173">
        <v>-0.15</v>
      </c>
      <c r="BO78" s="175"/>
      <c r="BP78" s="165">
        <v>-0.15</v>
      </c>
      <c r="BQ78" s="167"/>
      <c r="BR78" s="173">
        <v>-0.15</v>
      </c>
      <c r="BS78" s="175"/>
      <c r="BT78" s="165">
        <v>-0.15</v>
      </c>
      <c r="BU78" s="167"/>
      <c r="BV78" s="173">
        <v>-0.15</v>
      </c>
      <c r="BW78" s="175"/>
      <c r="BX78" s="165">
        <v>-0.15</v>
      </c>
      <c r="BY78" s="167"/>
      <c r="BZ78" s="173">
        <v>-0.15</v>
      </c>
      <c r="CA78" s="175"/>
      <c r="CB78" s="165">
        <v>-0.15</v>
      </c>
      <c r="CC78" s="167"/>
      <c r="CD78" s="173">
        <v>-0.15</v>
      </c>
      <c r="CE78" s="175"/>
    </row>
    <row r="79" spans="2:83" s="10" customFormat="1" ht="18" customHeight="1" x14ac:dyDescent="0.45">
      <c r="B79" s="247" t="s">
        <v>81</v>
      </c>
      <c r="C79" s="31" t="s">
        <v>48</v>
      </c>
      <c r="D79" s="229" t="s">
        <v>8</v>
      </c>
      <c r="E79" s="219" t="s">
        <v>8</v>
      </c>
      <c r="F79" s="221" t="s">
        <v>8</v>
      </c>
      <c r="G79" s="216" t="s">
        <v>8</v>
      </c>
      <c r="H79" s="229" t="s">
        <v>8</v>
      </c>
      <c r="I79" s="219" t="s">
        <v>8</v>
      </c>
      <c r="J79" s="221" t="s">
        <v>8</v>
      </c>
      <c r="K79" s="216" t="s">
        <v>8</v>
      </c>
      <c r="L79" s="229" t="s">
        <v>8</v>
      </c>
      <c r="M79" s="219" t="s">
        <v>8</v>
      </c>
      <c r="N79" s="221" t="s">
        <v>8</v>
      </c>
      <c r="O79" s="216" t="s">
        <v>8</v>
      </c>
      <c r="P79" s="229" t="s">
        <v>8</v>
      </c>
      <c r="Q79" s="219" t="s">
        <v>8</v>
      </c>
      <c r="R79" s="221" t="s">
        <v>8</v>
      </c>
      <c r="S79" s="216" t="s">
        <v>8</v>
      </c>
      <c r="T79" s="229" t="s">
        <v>8</v>
      </c>
      <c r="U79" s="219" t="s">
        <v>8</v>
      </c>
      <c r="V79" s="221" t="s">
        <v>8</v>
      </c>
      <c r="W79" s="216" t="s">
        <v>8</v>
      </c>
      <c r="X79" s="26">
        <v>2.25</v>
      </c>
      <c r="Y79" s="219" t="s">
        <v>135</v>
      </c>
      <c r="Z79" s="221" t="s">
        <v>8</v>
      </c>
      <c r="AA79" s="216" t="s">
        <v>8</v>
      </c>
      <c r="AB79" s="37">
        <v>2.5</v>
      </c>
      <c r="AC79" s="219" t="s">
        <v>135</v>
      </c>
      <c r="AD79" s="221" t="s">
        <v>8</v>
      </c>
      <c r="AE79" s="216" t="s">
        <v>8</v>
      </c>
      <c r="AF79" s="54">
        <v>2.5</v>
      </c>
      <c r="AG79" s="219" t="s">
        <v>135</v>
      </c>
      <c r="AH79" s="221" t="s">
        <v>8</v>
      </c>
      <c r="AI79" s="216" t="s">
        <v>8</v>
      </c>
      <c r="AJ79" s="45">
        <v>2.5</v>
      </c>
      <c r="AK79" s="180" t="s">
        <v>135</v>
      </c>
      <c r="AL79" s="172" t="s">
        <v>8</v>
      </c>
      <c r="AM79" s="174" t="s">
        <v>8</v>
      </c>
      <c r="AN79" s="45">
        <v>2.5</v>
      </c>
      <c r="AO79" s="180" t="s">
        <v>135</v>
      </c>
      <c r="AP79" s="172" t="s">
        <v>8</v>
      </c>
      <c r="AQ79" s="174" t="s">
        <v>8</v>
      </c>
      <c r="AR79" s="45">
        <v>2.5</v>
      </c>
      <c r="AS79" s="180" t="s">
        <v>135</v>
      </c>
      <c r="AT79" s="172" t="s">
        <v>8</v>
      </c>
      <c r="AU79" s="174" t="s">
        <v>8</v>
      </c>
      <c r="AV79" s="45">
        <v>2.5</v>
      </c>
      <c r="AW79" s="180" t="s">
        <v>135</v>
      </c>
      <c r="AX79" s="172" t="s">
        <v>8</v>
      </c>
      <c r="AY79" s="174" t="s">
        <v>8</v>
      </c>
      <c r="AZ79" s="45">
        <v>2.5</v>
      </c>
      <c r="BA79" s="180" t="s">
        <v>135</v>
      </c>
      <c r="BB79" s="172" t="s">
        <v>8</v>
      </c>
      <c r="BC79" s="174" t="s">
        <v>8</v>
      </c>
      <c r="BD79" s="164">
        <v>0.35</v>
      </c>
      <c r="BE79" s="166" t="s">
        <v>134</v>
      </c>
      <c r="BF79" s="172" t="s">
        <v>8</v>
      </c>
      <c r="BG79" s="174" t="s">
        <v>8</v>
      </c>
      <c r="BH79" s="164">
        <v>0.35</v>
      </c>
      <c r="BI79" s="166" t="s">
        <v>134</v>
      </c>
      <c r="BJ79" s="172" t="s">
        <v>8</v>
      </c>
      <c r="BK79" s="174" t="s">
        <v>8</v>
      </c>
      <c r="BL79" s="164">
        <v>0.3</v>
      </c>
      <c r="BM79" s="166" t="s">
        <v>134</v>
      </c>
      <c r="BN79" s="172" t="s">
        <v>8</v>
      </c>
      <c r="BO79" s="174" t="s">
        <v>8</v>
      </c>
      <c r="BP79" s="164">
        <v>0.3</v>
      </c>
      <c r="BQ79" s="166" t="s">
        <v>134</v>
      </c>
      <c r="BR79" s="172" t="s">
        <v>8</v>
      </c>
      <c r="BS79" s="174" t="s">
        <v>8</v>
      </c>
      <c r="BT79" s="164">
        <v>0.3</v>
      </c>
      <c r="BU79" s="166" t="s">
        <v>134</v>
      </c>
      <c r="BV79" s="172" t="s">
        <v>8</v>
      </c>
      <c r="BW79" s="174" t="s">
        <v>8</v>
      </c>
      <c r="BX79" s="164">
        <v>0.3</v>
      </c>
      <c r="BY79" s="166" t="s">
        <v>134</v>
      </c>
      <c r="BZ79" s="172" t="s">
        <v>8</v>
      </c>
      <c r="CA79" s="174" t="s">
        <v>8</v>
      </c>
      <c r="CB79" s="164">
        <v>0.3</v>
      </c>
      <c r="CC79" s="166" t="s">
        <v>134</v>
      </c>
      <c r="CD79" s="172" t="s">
        <v>8</v>
      </c>
      <c r="CE79" s="174" t="s">
        <v>8</v>
      </c>
    </row>
    <row r="80" spans="2:83" s="10" customFormat="1" ht="18" customHeight="1" x14ac:dyDescent="0.45">
      <c r="B80" s="248"/>
      <c r="C80" s="32" t="s">
        <v>49</v>
      </c>
      <c r="D80" s="230"/>
      <c r="E80" s="220">
        <v>0</v>
      </c>
      <c r="F80" s="222"/>
      <c r="G80" s="217">
        <v>0</v>
      </c>
      <c r="H80" s="230"/>
      <c r="I80" s="220">
        <v>0</v>
      </c>
      <c r="J80" s="222"/>
      <c r="K80" s="217">
        <v>0</v>
      </c>
      <c r="L80" s="230"/>
      <c r="M80" s="220">
        <v>0</v>
      </c>
      <c r="N80" s="222"/>
      <c r="O80" s="217">
        <v>0</v>
      </c>
      <c r="P80" s="230"/>
      <c r="Q80" s="220">
        <v>0</v>
      </c>
      <c r="R80" s="222"/>
      <c r="S80" s="217">
        <v>0</v>
      </c>
      <c r="T80" s="230"/>
      <c r="U80" s="220">
        <v>0</v>
      </c>
      <c r="V80" s="222"/>
      <c r="W80" s="217">
        <v>0</v>
      </c>
      <c r="X80" s="30">
        <v>13.5</v>
      </c>
      <c r="Y80" s="220"/>
      <c r="Z80" s="222"/>
      <c r="AA80" s="217"/>
      <c r="AB80" s="40">
        <v>13.75</v>
      </c>
      <c r="AC80" s="220"/>
      <c r="AD80" s="222"/>
      <c r="AE80" s="217"/>
      <c r="AF80" s="55">
        <v>13.75</v>
      </c>
      <c r="AG80" s="220"/>
      <c r="AH80" s="222"/>
      <c r="AI80" s="217"/>
      <c r="AJ80" s="46">
        <v>13.75</v>
      </c>
      <c r="AK80" s="181"/>
      <c r="AL80" s="173"/>
      <c r="AM80" s="175"/>
      <c r="AN80" s="46">
        <v>13.75</v>
      </c>
      <c r="AO80" s="181"/>
      <c r="AP80" s="173"/>
      <c r="AQ80" s="175"/>
      <c r="AR80" s="46">
        <v>13.75</v>
      </c>
      <c r="AS80" s="181"/>
      <c r="AT80" s="173"/>
      <c r="AU80" s="175"/>
      <c r="AV80" s="46">
        <v>13.75</v>
      </c>
      <c r="AW80" s="181"/>
      <c r="AX80" s="173"/>
      <c r="AY80" s="175"/>
      <c r="AZ80" s="46">
        <v>13.75</v>
      </c>
      <c r="BA80" s="181"/>
      <c r="BB80" s="173"/>
      <c r="BC80" s="175"/>
      <c r="BD80" s="165"/>
      <c r="BE80" s="167"/>
      <c r="BF80" s="173"/>
      <c r="BG80" s="175"/>
      <c r="BH80" s="165"/>
      <c r="BI80" s="167"/>
      <c r="BJ80" s="173"/>
      <c r="BK80" s="175"/>
      <c r="BL80" s="165">
        <v>-0.15</v>
      </c>
      <c r="BM80" s="167"/>
      <c r="BN80" s="173">
        <v>-0.15</v>
      </c>
      <c r="BO80" s="175"/>
      <c r="BP80" s="165">
        <v>-0.15</v>
      </c>
      <c r="BQ80" s="167"/>
      <c r="BR80" s="173">
        <v>-0.15</v>
      </c>
      <c r="BS80" s="175"/>
      <c r="BT80" s="165">
        <v>-0.15</v>
      </c>
      <c r="BU80" s="167"/>
      <c r="BV80" s="173">
        <v>-0.15</v>
      </c>
      <c r="BW80" s="175"/>
      <c r="BX80" s="165">
        <v>-0.15</v>
      </c>
      <c r="BY80" s="167"/>
      <c r="BZ80" s="173">
        <v>-0.15</v>
      </c>
      <c r="CA80" s="175"/>
      <c r="CB80" s="165">
        <v>-0.15</v>
      </c>
      <c r="CC80" s="167"/>
      <c r="CD80" s="173">
        <v>-0.15</v>
      </c>
      <c r="CE80" s="175"/>
    </row>
    <row r="81" spans="2:83" s="13" customFormat="1" ht="18" customHeight="1" x14ac:dyDescent="0.4">
      <c r="B81" s="33" t="s">
        <v>38</v>
      </c>
      <c r="C81" s="31" t="s">
        <v>48</v>
      </c>
      <c r="D81" s="229" t="s">
        <v>8</v>
      </c>
      <c r="E81" s="219" t="s">
        <v>8</v>
      </c>
      <c r="F81" s="221" t="s">
        <v>8</v>
      </c>
      <c r="G81" s="216" t="s">
        <v>8</v>
      </c>
      <c r="H81" s="229" t="s">
        <v>8</v>
      </c>
      <c r="I81" s="219" t="s">
        <v>8</v>
      </c>
      <c r="J81" s="221" t="s">
        <v>8</v>
      </c>
      <c r="K81" s="216" t="s">
        <v>8</v>
      </c>
      <c r="L81" s="229" t="s">
        <v>8</v>
      </c>
      <c r="M81" s="219" t="s">
        <v>8</v>
      </c>
      <c r="N81" s="221" t="s">
        <v>8</v>
      </c>
      <c r="O81" s="216" t="s">
        <v>8</v>
      </c>
      <c r="P81" s="229" t="s">
        <v>8</v>
      </c>
      <c r="Q81" s="219" t="s">
        <v>8</v>
      </c>
      <c r="R81" s="221" t="s">
        <v>8</v>
      </c>
      <c r="S81" s="216" t="s">
        <v>8</v>
      </c>
      <c r="T81" s="229" t="s">
        <v>8</v>
      </c>
      <c r="U81" s="219" t="s">
        <v>8</v>
      </c>
      <c r="V81" s="221" t="s">
        <v>8</v>
      </c>
      <c r="W81" s="216" t="s">
        <v>8</v>
      </c>
      <c r="X81" s="63">
        <v>2.25</v>
      </c>
      <c r="Y81" s="219" t="s">
        <v>135</v>
      </c>
      <c r="Z81" s="245">
        <v>2.92</v>
      </c>
      <c r="AA81" s="253" t="s">
        <v>134</v>
      </c>
      <c r="AB81" s="63">
        <v>2.5</v>
      </c>
      <c r="AC81" s="219" t="s">
        <v>135</v>
      </c>
      <c r="AD81" s="245">
        <v>3.17</v>
      </c>
      <c r="AE81" s="253" t="s">
        <v>134</v>
      </c>
      <c r="AF81" s="63">
        <v>2.5</v>
      </c>
      <c r="AG81" s="219" t="s">
        <v>135</v>
      </c>
      <c r="AH81" s="245">
        <v>3.17</v>
      </c>
      <c r="AI81" s="253" t="s">
        <v>134</v>
      </c>
      <c r="AJ81" s="45">
        <v>2.5</v>
      </c>
      <c r="AK81" s="180" t="s">
        <v>135</v>
      </c>
      <c r="AL81" s="172">
        <v>5.75</v>
      </c>
      <c r="AM81" s="174" t="s">
        <v>134</v>
      </c>
      <c r="AN81" s="45">
        <v>2.5</v>
      </c>
      <c r="AO81" s="180" t="s">
        <v>135</v>
      </c>
      <c r="AP81" s="172">
        <v>5.75</v>
      </c>
      <c r="AQ81" s="174" t="s">
        <v>134</v>
      </c>
      <c r="AR81" s="45">
        <v>2.5</v>
      </c>
      <c r="AS81" s="180" t="s">
        <v>135</v>
      </c>
      <c r="AT81" s="172">
        <v>5.75</v>
      </c>
      <c r="AU81" s="174" t="s">
        <v>134</v>
      </c>
      <c r="AV81" s="45">
        <v>2.5</v>
      </c>
      <c r="AW81" s="180" t="s">
        <v>135</v>
      </c>
      <c r="AX81" s="172">
        <v>5.75</v>
      </c>
      <c r="AY81" s="174" t="s">
        <v>134</v>
      </c>
      <c r="AZ81" s="45">
        <v>2.5</v>
      </c>
      <c r="BA81" s="180" t="s">
        <v>135</v>
      </c>
      <c r="BB81" s="172">
        <v>5.75</v>
      </c>
      <c r="BC81" s="174" t="s">
        <v>134</v>
      </c>
      <c r="BD81" s="164">
        <v>0.35</v>
      </c>
      <c r="BE81" s="166" t="s">
        <v>134</v>
      </c>
      <c r="BF81" s="172">
        <v>5.75</v>
      </c>
      <c r="BG81" s="174" t="s">
        <v>134</v>
      </c>
      <c r="BH81" s="164">
        <v>0.35</v>
      </c>
      <c r="BI81" s="166" t="s">
        <v>134</v>
      </c>
      <c r="BJ81" s="172">
        <v>5.75</v>
      </c>
      <c r="BK81" s="174" t="s">
        <v>134</v>
      </c>
      <c r="BL81" s="164">
        <v>0.3</v>
      </c>
      <c r="BM81" s="166" t="s">
        <v>134</v>
      </c>
      <c r="BN81" s="172">
        <v>5.6</v>
      </c>
      <c r="BO81" s="174" t="s">
        <v>134</v>
      </c>
      <c r="BP81" s="164">
        <v>0.3</v>
      </c>
      <c r="BQ81" s="166" t="s">
        <v>134</v>
      </c>
      <c r="BR81" s="172">
        <v>5.6</v>
      </c>
      <c r="BS81" s="174" t="s">
        <v>134</v>
      </c>
      <c r="BT81" s="164">
        <v>0.3</v>
      </c>
      <c r="BU81" s="166" t="s">
        <v>134</v>
      </c>
      <c r="BV81" s="172">
        <v>5.6</v>
      </c>
      <c r="BW81" s="174" t="s">
        <v>134</v>
      </c>
      <c r="BX81" s="164">
        <v>0.3</v>
      </c>
      <c r="BY81" s="166" t="s">
        <v>134</v>
      </c>
      <c r="BZ81" s="172">
        <v>5.6</v>
      </c>
      <c r="CA81" s="174" t="s">
        <v>134</v>
      </c>
      <c r="CB81" s="164">
        <v>0.3</v>
      </c>
      <c r="CC81" s="166" t="s">
        <v>134</v>
      </c>
      <c r="CD81" s="172">
        <v>5.6</v>
      </c>
      <c r="CE81" s="174" t="s">
        <v>134</v>
      </c>
    </row>
    <row r="82" spans="2:83" s="13" customFormat="1" ht="18" customHeight="1" x14ac:dyDescent="0.4">
      <c r="B82" s="33"/>
      <c r="C82" s="32" t="s">
        <v>49</v>
      </c>
      <c r="D82" s="230"/>
      <c r="E82" s="220">
        <v>0</v>
      </c>
      <c r="F82" s="222"/>
      <c r="G82" s="217">
        <v>0</v>
      </c>
      <c r="H82" s="230"/>
      <c r="I82" s="220">
        <v>0</v>
      </c>
      <c r="J82" s="222"/>
      <c r="K82" s="217">
        <v>0</v>
      </c>
      <c r="L82" s="230"/>
      <c r="M82" s="220">
        <v>0</v>
      </c>
      <c r="N82" s="222"/>
      <c r="O82" s="217">
        <v>0</v>
      </c>
      <c r="P82" s="230"/>
      <c r="Q82" s="220">
        <v>0</v>
      </c>
      <c r="R82" s="222"/>
      <c r="S82" s="217">
        <v>0</v>
      </c>
      <c r="T82" s="230"/>
      <c r="U82" s="220">
        <v>0</v>
      </c>
      <c r="V82" s="222"/>
      <c r="W82" s="217">
        <v>0</v>
      </c>
      <c r="X82" s="64">
        <v>13.5</v>
      </c>
      <c r="Y82" s="220"/>
      <c r="Z82" s="246"/>
      <c r="AA82" s="254"/>
      <c r="AB82" s="64">
        <v>13.75</v>
      </c>
      <c r="AC82" s="220"/>
      <c r="AD82" s="246"/>
      <c r="AE82" s="254"/>
      <c r="AF82" s="64">
        <v>13.75</v>
      </c>
      <c r="AG82" s="220"/>
      <c r="AH82" s="246"/>
      <c r="AI82" s="254"/>
      <c r="AJ82" s="46">
        <v>13.75</v>
      </c>
      <c r="AK82" s="181"/>
      <c r="AL82" s="173"/>
      <c r="AM82" s="175"/>
      <c r="AN82" s="46">
        <v>13.75</v>
      </c>
      <c r="AO82" s="181"/>
      <c r="AP82" s="173"/>
      <c r="AQ82" s="175"/>
      <c r="AR82" s="46">
        <v>13.75</v>
      </c>
      <c r="AS82" s="181"/>
      <c r="AT82" s="173"/>
      <c r="AU82" s="175"/>
      <c r="AV82" s="46">
        <v>13.75</v>
      </c>
      <c r="AW82" s="181"/>
      <c r="AX82" s="173"/>
      <c r="AY82" s="175"/>
      <c r="AZ82" s="46">
        <v>13.75</v>
      </c>
      <c r="BA82" s="181"/>
      <c r="BB82" s="173"/>
      <c r="BC82" s="175"/>
      <c r="BD82" s="165"/>
      <c r="BE82" s="167"/>
      <c r="BF82" s="173"/>
      <c r="BG82" s="175"/>
      <c r="BH82" s="165"/>
      <c r="BI82" s="167"/>
      <c r="BJ82" s="173"/>
      <c r="BK82" s="175"/>
      <c r="BL82" s="165">
        <v>-0.15</v>
      </c>
      <c r="BM82" s="167"/>
      <c r="BN82" s="173">
        <v>-0.15</v>
      </c>
      <c r="BO82" s="175"/>
      <c r="BP82" s="165">
        <v>-0.15</v>
      </c>
      <c r="BQ82" s="167"/>
      <c r="BR82" s="173">
        <v>-0.15</v>
      </c>
      <c r="BS82" s="175"/>
      <c r="BT82" s="165">
        <v>-0.15</v>
      </c>
      <c r="BU82" s="167"/>
      <c r="BV82" s="173">
        <v>-0.15</v>
      </c>
      <c r="BW82" s="175"/>
      <c r="BX82" s="165">
        <v>-0.15</v>
      </c>
      <c r="BY82" s="167"/>
      <c r="BZ82" s="173">
        <v>-0.15</v>
      </c>
      <c r="CA82" s="175"/>
      <c r="CB82" s="165">
        <v>-0.15</v>
      </c>
      <c r="CC82" s="167"/>
      <c r="CD82" s="173">
        <v>-0.15</v>
      </c>
      <c r="CE82" s="175"/>
    </row>
    <row r="83" spans="2:83" s="10" customFormat="1" ht="18" customHeight="1" x14ac:dyDescent="0.45">
      <c r="B83" s="247" t="s">
        <v>82</v>
      </c>
      <c r="C83" s="31" t="s">
        <v>48</v>
      </c>
      <c r="D83" s="229" t="s">
        <v>8</v>
      </c>
      <c r="E83" s="219" t="s">
        <v>8</v>
      </c>
      <c r="F83" s="221" t="s">
        <v>8</v>
      </c>
      <c r="G83" s="216" t="s">
        <v>8</v>
      </c>
      <c r="H83" s="229" t="s">
        <v>8</v>
      </c>
      <c r="I83" s="219" t="s">
        <v>8</v>
      </c>
      <c r="J83" s="221" t="s">
        <v>8</v>
      </c>
      <c r="K83" s="216" t="s">
        <v>8</v>
      </c>
      <c r="L83" s="229" t="s">
        <v>8</v>
      </c>
      <c r="M83" s="219" t="s">
        <v>8</v>
      </c>
      <c r="N83" s="221" t="s">
        <v>8</v>
      </c>
      <c r="O83" s="216" t="s">
        <v>8</v>
      </c>
      <c r="P83" s="229" t="s">
        <v>8</v>
      </c>
      <c r="Q83" s="219" t="s">
        <v>8</v>
      </c>
      <c r="R83" s="221" t="s">
        <v>8</v>
      </c>
      <c r="S83" s="216" t="s">
        <v>8</v>
      </c>
      <c r="T83" s="229" t="s">
        <v>8</v>
      </c>
      <c r="U83" s="219" t="s">
        <v>8</v>
      </c>
      <c r="V83" s="221" t="s">
        <v>8</v>
      </c>
      <c r="W83" s="216" t="s">
        <v>8</v>
      </c>
      <c r="X83" s="26">
        <v>2.25</v>
      </c>
      <c r="Y83" s="219" t="s">
        <v>135</v>
      </c>
      <c r="Z83" s="221" t="s">
        <v>8</v>
      </c>
      <c r="AA83" s="216" t="s">
        <v>8</v>
      </c>
      <c r="AB83" s="37">
        <v>2.5</v>
      </c>
      <c r="AC83" s="219" t="s">
        <v>135</v>
      </c>
      <c r="AD83" s="221" t="s">
        <v>8</v>
      </c>
      <c r="AE83" s="216" t="s">
        <v>8</v>
      </c>
      <c r="AF83" s="54">
        <v>2.5</v>
      </c>
      <c r="AG83" s="219" t="s">
        <v>135</v>
      </c>
      <c r="AH83" s="221" t="s">
        <v>8</v>
      </c>
      <c r="AI83" s="216" t="s">
        <v>8</v>
      </c>
      <c r="AJ83" s="45">
        <v>2.5</v>
      </c>
      <c r="AK83" s="180" t="s">
        <v>135</v>
      </c>
      <c r="AL83" s="172" t="s">
        <v>8</v>
      </c>
      <c r="AM83" s="174" t="s">
        <v>8</v>
      </c>
      <c r="AN83" s="45">
        <v>2.5</v>
      </c>
      <c r="AO83" s="180" t="s">
        <v>135</v>
      </c>
      <c r="AP83" s="172" t="s">
        <v>8</v>
      </c>
      <c r="AQ83" s="174" t="s">
        <v>8</v>
      </c>
      <c r="AR83" s="45">
        <v>2.5</v>
      </c>
      <c r="AS83" s="180" t="s">
        <v>135</v>
      </c>
      <c r="AT83" s="172" t="s">
        <v>8</v>
      </c>
      <c r="AU83" s="174" t="s">
        <v>8</v>
      </c>
      <c r="AV83" s="45">
        <v>2.5</v>
      </c>
      <c r="AW83" s="180" t="s">
        <v>135</v>
      </c>
      <c r="AX83" s="172" t="s">
        <v>8</v>
      </c>
      <c r="AY83" s="174" t="s">
        <v>8</v>
      </c>
      <c r="AZ83" s="45">
        <v>2.5</v>
      </c>
      <c r="BA83" s="180" t="s">
        <v>135</v>
      </c>
      <c r="BB83" s="172" t="s">
        <v>8</v>
      </c>
      <c r="BC83" s="174" t="s">
        <v>8</v>
      </c>
      <c r="BD83" s="164">
        <v>0.35</v>
      </c>
      <c r="BE83" s="166" t="s">
        <v>134</v>
      </c>
      <c r="BF83" s="172" t="s">
        <v>8</v>
      </c>
      <c r="BG83" s="174" t="s">
        <v>8</v>
      </c>
      <c r="BH83" s="164">
        <v>0.35</v>
      </c>
      <c r="BI83" s="166" t="s">
        <v>134</v>
      </c>
      <c r="BJ83" s="172" t="s">
        <v>8</v>
      </c>
      <c r="BK83" s="174" t="s">
        <v>8</v>
      </c>
      <c r="BL83" s="164">
        <v>0.3</v>
      </c>
      <c r="BM83" s="166" t="s">
        <v>134</v>
      </c>
      <c r="BN83" s="172" t="s">
        <v>8</v>
      </c>
      <c r="BO83" s="174" t="s">
        <v>8</v>
      </c>
      <c r="BP83" s="164">
        <v>0.3</v>
      </c>
      <c r="BQ83" s="166" t="s">
        <v>134</v>
      </c>
      <c r="BR83" s="172" t="s">
        <v>8</v>
      </c>
      <c r="BS83" s="174" t="s">
        <v>8</v>
      </c>
      <c r="BT83" s="164">
        <v>0.3</v>
      </c>
      <c r="BU83" s="166" t="s">
        <v>134</v>
      </c>
      <c r="BV83" s="172" t="s">
        <v>8</v>
      </c>
      <c r="BW83" s="174" t="s">
        <v>8</v>
      </c>
      <c r="BX83" s="164">
        <v>0.3</v>
      </c>
      <c r="BY83" s="166" t="s">
        <v>134</v>
      </c>
      <c r="BZ83" s="172" t="s">
        <v>8</v>
      </c>
      <c r="CA83" s="174" t="s">
        <v>8</v>
      </c>
      <c r="CB83" s="164">
        <v>0.3</v>
      </c>
      <c r="CC83" s="166" t="s">
        <v>134</v>
      </c>
      <c r="CD83" s="172" t="s">
        <v>8</v>
      </c>
      <c r="CE83" s="174" t="s">
        <v>8</v>
      </c>
    </row>
    <row r="84" spans="2:83" s="10" customFormat="1" ht="18" customHeight="1" x14ac:dyDescent="0.45">
      <c r="B84" s="248"/>
      <c r="C84" s="32" t="s">
        <v>49</v>
      </c>
      <c r="D84" s="230"/>
      <c r="E84" s="220">
        <v>0</v>
      </c>
      <c r="F84" s="222"/>
      <c r="G84" s="217">
        <v>0</v>
      </c>
      <c r="H84" s="230"/>
      <c r="I84" s="220">
        <v>0</v>
      </c>
      <c r="J84" s="222"/>
      <c r="K84" s="217">
        <v>0</v>
      </c>
      <c r="L84" s="230"/>
      <c r="M84" s="220">
        <v>0</v>
      </c>
      <c r="N84" s="222"/>
      <c r="O84" s="217">
        <v>0</v>
      </c>
      <c r="P84" s="230"/>
      <c r="Q84" s="220">
        <v>0</v>
      </c>
      <c r="R84" s="222"/>
      <c r="S84" s="217">
        <v>0</v>
      </c>
      <c r="T84" s="230"/>
      <c r="U84" s="220">
        <v>0</v>
      </c>
      <c r="V84" s="222"/>
      <c r="W84" s="217">
        <v>0</v>
      </c>
      <c r="X84" s="30">
        <v>13.5</v>
      </c>
      <c r="Y84" s="220"/>
      <c r="Z84" s="222"/>
      <c r="AA84" s="217"/>
      <c r="AB84" s="40">
        <v>13.75</v>
      </c>
      <c r="AC84" s="220"/>
      <c r="AD84" s="222"/>
      <c r="AE84" s="217"/>
      <c r="AF84" s="55">
        <v>13.75</v>
      </c>
      <c r="AG84" s="220"/>
      <c r="AH84" s="222"/>
      <c r="AI84" s="217"/>
      <c r="AJ84" s="46">
        <v>13.75</v>
      </c>
      <c r="AK84" s="181"/>
      <c r="AL84" s="173"/>
      <c r="AM84" s="175"/>
      <c r="AN84" s="46">
        <v>13.75</v>
      </c>
      <c r="AO84" s="181"/>
      <c r="AP84" s="173"/>
      <c r="AQ84" s="175"/>
      <c r="AR84" s="46">
        <v>13.75</v>
      </c>
      <c r="AS84" s="181"/>
      <c r="AT84" s="173"/>
      <c r="AU84" s="175"/>
      <c r="AV84" s="46">
        <v>13.75</v>
      </c>
      <c r="AW84" s="181"/>
      <c r="AX84" s="173"/>
      <c r="AY84" s="175"/>
      <c r="AZ84" s="46">
        <v>13.75</v>
      </c>
      <c r="BA84" s="181"/>
      <c r="BB84" s="173"/>
      <c r="BC84" s="175"/>
      <c r="BD84" s="165"/>
      <c r="BE84" s="167"/>
      <c r="BF84" s="173"/>
      <c r="BG84" s="175"/>
      <c r="BH84" s="165"/>
      <c r="BI84" s="167"/>
      <c r="BJ84" s="173"/>
      <c r="BK84" s="175"/>
      <c r="BL84" s="165">
        <v>-0.15</v>
      </c>
      <c r="BM84" s="167"/>
      <c r="BN84" s="173">
        <v>-0.15</v>
      </c>
      <c r="BO84" s="175"/>
      <c r="BP84" s="165">
        <v>-0.15</v>
      </c>
      <c r="BQ84" s="167"/>
      <c r="BR84" s="173">
        <v>-0.15</v>
      </c>
      <c r="BS84" s="175"/>
      <c r="BT84" s="165">
        <v>-0.15</v>
      </c>
      <c r="BU84" s="167"/>
      <c r="BV84" s="173">
        <v>-0.15</v>
      </c>
      <c r="BW84" s="175"/>
      <c r="BX84" s="165">
        <v>-0.15</v>
      </c>
      <c r="BY84" s="167"/>
      <c r="BZ84" s="173">
        <v>-0.15</v>
      </c>
      <c r="CA84" s="175"/>
      <c r="CB84" s="165">
        <v>-0.15</v>
      </c>
      <c r="CC84" s="167"/>
      <c r="CD84" s="173">
        <v>-0.15</v>
      </c>
      <c r="CE84" s="175"/>
    </row>
    <row r="85" spans="2:83" s="10" customFormat="1" ht="18" customHeight="1" x14ac:dyDescent="0.45">
      <c r="B85" s="247" t="s">
        <v>83</v>
      </c>
      <c r="C85" s="31" t="s">
        <v>48</v>
      </c>
      <c r="D85" s="229" t="s">
        <v>8</v>
      </c>
      <c r="E85" s="219" t="s">
        <v>8</v>
      </c>
      <c r="F85" s="221" t="s">
        <v>8</v>
      </c>
      <c r="G85" s="216" t="s">
        <v>8</v>
      </c>
      <c r="H85" s="229" t="s">
        <v>8</v>
      </c>
      <c r="I85" s="219" t="s">
        <v>8</v>
      </c>
      <c r="J85" s="221" t="s">
        <v>8</v>
      </c>
      <c r="K85" s="216" t="s">
        <v>8</v>
      </c>
      <c r="L85" s="229" t="s">
        <v>8</v>
      </c>
      <c r="M85" s="219" t="s">
        <v>8</v>
      </c>
      <c r="N85" s="221" t="s">
        <v>8</v>
      </c>
      <c r="O85" s="216" t="s">
        <v>8</v>
      </c>
      <c r="P85" s="229" t="s">
        <v>8</v>
      </c>
      <c r="Q85" s="219" t="s">
        <v>8</v>
      </c>
      <c r="R85" s="221" t="s">
        <v>8</v>
      </c>
      <c r="S85" s="216" t="s">
        <v>8</v>
      </c>
      <c r="T85" s="229" t="s">
        <v>8</v>
      </c>
      <c r="U85" s="219" t="s">
        <v>8</v>
      </c>
      <c r="V85" s="221" t="s">
        <v>8</v>
      </c>
      <c r="W85" s="216" t="s">
        <v>8</v>
      </c>
      <c r="X85" s="26">
        <v>2.25</v>
      </c>
      <c r="Y85" s="219" t="s">
        <v>135</v>
      </c>
      <c r="Z85" s="221" t="s">
        <v>8</v>
      </c>
      <c r="AA85" s="216" t="s">
        <v>8</v>
      </c>
      <c r="AB85" s="37">
        <v>2.5</v>
      </c>
      <c r="AC85" s="219" t="s">
        <v>135</v>
      </c>
      <c r="AD85" s="221" t="s">
        <v>8</v>
      </c>
      <c r="AE85" s="216" t="s">
        <v>8</v>
      </c>
      <c r="AF85" s="54">
        <v>2.5</v>
      </c>
      <c r="AG85" s="219" t="s">
        <v>135</v>
      </c>
      <c r="AH85" s="221" t="s">
        <v>8</v>
      </c>
      <c r="AI85" s="216" t="s">
        <v>8</v>
      </c>
      <c r="AJ85" s="45">
        <v>2.5</v>
      </c>
      <c r="AK85" s="180" t="s">
        <v>135</v>
      </c>
      <c r="AL85" s="172" t="s">
        <v>8</v>
      </c>
      <c r="AM85" s="174" t="s">
        <v>8</v>
      </c>
      <c r="AN85" s="45">
        <v>2.5</v>
      </c>
      <c r="AO85" s="180" t="s">
        <v>135</v>
      </c>
      <c r="AP85" s="172" t="s">
        <v>8</v>
      </c>
      <c r="AQ85" s="174" t="s">
        <v>8</v>
      </c>
      <c r="AR85" s="45">
        <v>2.5</v>
      </c>
      <c r="AS85" s="180" t="s">
        <v>135</v>
      </c>
      <c r="AT85" s="172" t="s">
        <v>8</v>
      </c>
      <c r="AU85" s="174" t="s">
        <v>8</v>
      </c>
      <c r="AV85" s="45">
        <v>2.5</v>
      </c>
      <c r="AW85" s="180" t="s">
        <v>135</v>
      </c>
      <c r="AX85" s="172" t="s">
        <v>8</v>
      </c>
      <c r="AY85" s="174" t="s">
        <v>8</v>
      </c>
      <c r="AZ85" s="45">
        <v>2.5</v>
      </c>
      <c r="BA85" s="180" t="s">
        <v>135</v>
      </c>
      <c r="BB85" s="172" t="s">
        <v>8</v>
      </c>
      <c r="BC85" s="174" t="s">
        <v>8</v>
      </c>
      <c r="BD85" s="164">
        <v>0.35</v>
      </c>
      <c r="BE85" s="166" t="s">
        <v>134</v>
      </c>
      <c r="BF85" s="172" t="s">
        <v>8</v>
      </c>
      <c r="BG85" s="174" t="s">
        <v>8</v>
      </c>
      <c r="BH85" s="164">
        <v>0.35</v>
      </c>
      <c r="BI85" s="166" t="s">
        <v>134</v>
      </c>
      <c r="BJ85" s="172" t="s">
        <v>8</v>
      </c>
      <c r="BK85" s="174" t="s">
        <v>8</v>
      </c>
      <c r="BL85" s="164">
        <v>0.3</v>
      </c>
      <c r="BM85" s="166" t="s">
        <v>134</v>
      </c>
      <c r="BN85" s="172" t="s">
        <v>8</v>
      </c>
      <c r="BO85" s="174" t="s">
        <v>8</v>
      </c>
      <c r="BP85" s="164">
        <v>0.3</v>
      </c>
      <c r="BQ85" s="166" t="s">
        <v>134</v>
      </c>
      <c r="BR85" s="172" t="s">
        <v>8</v>
      </c>
      <c r="BS85" s="174" t="s">
        <v>8</v>
      </c>
      <c r="BT85" s="164">
        <v>0.3</v>
      </c>
      <c r="BU85" s="166" t="s">
        <v>134</v>
      </c>
      <c r="BV85" s="172" t="s">
        <v>8</v>
      </c>
      <c r="BW85" s="174" t="s">
        <v>8</v>
      </c>
      <c r="BX85" s="164">
        <v>0.3</v>
      </c>
      <c r="BY85" s="166" t="s">
        <v>134</v>
      </c>
      <c r="BZ85" s="172" t="s">
        <v>8</v>
      </c>
      <c r="CA85" s="174" t="s">
        <v>8</v>
      </c>
      <c r="CB85" s="164">
        <v>0.3</v>
      </c>
      <c r="CC85" s="166" t="s">
        <v>134</v>
      </c>
      <c r="CD85" s="172" t="s">
        <v>8</v>
      </c>
      <c r="CE85" s="174" t="s">
        <v>8</v>
      </c>
    </row>
    <row r="86" spans="2:83" s="10" customFormat="1" ht="18" customHeight="1" x14ac:dyDescent="0.45">
      <c r="B86" s="248"/>
      <c r="C86" s="32" t="s">
        <v>49</v>
      </c>
      <c r="D86" s="230"/>
      <c r="E86" s="220">
        <v>0</v>
      </c>
      <c r="F86" s="222"/>
      <c r="G86" s="217">
        <v>0</v>
      </c>
      <c r="H86" s="230"/>
      <c r="I86" s="220">
        <v>0</v>
      </c>
      <c r="J86" s="222"/>
      <c r="K86" s="217">
        <v>0</v>
      </c>
      <c r="L86" s="230"/>
      <c r="M86" s="220">
        <v>0</v>
      </c>
      <c r="N86" s="222"/>
      <c r="O86" s="217">
        <v>0</v>
      </c>
      <c r="P86" s="230"/>
      <c r="Q86" s="220">
        <v>0</v>
      </c>
      <c r="R86" s="222"/>
      <c r="S86" s="217">
        <v>0</v>
      </c>
      <c r="T86" s="230"/>
      <c r="U86" s="220">
        <v>0</v>
      </c>
      <c r="V86" s="222"/>
      <c r="W86" s="217">
        <v>0</v>
      </c>
      <c r="X86" s="30">
        <v>13.5</v>
      </c>
      <c r="Y86" s="220"/>
      <c r="Z86" s="222"/>
      <c r="AA86" s="217"/>
      <c r="AB86" s="40">
        <v>13.75</v>
      </c>
      <c r="AC86" s="220"/>
      <c r="AD86" s="222"/>
      <c r="AE86" s="217"/>
      <c r="AF86" s="55">
        <v>13.75</v>
      </c>
      <c r="AG86" s="220"/>
      <c r="AH86" s="222"/>
      <c r="AI86" s="217"/>
      <c r="AJ86" s="46">
        <v>13.75</v>
      </c>
      <c r="AK86" s="181"/>
      <c r="AL86" s="173"/>
      <c r="AM86" s="175"/>
      <c r="AN86" s="46">
        <v>13.75</v>
      </c>
      <c r="AO86" s="181"/>
      <c r="AP86" s="173"/>
      <c r="AQ86" s="175"/>
      <c r="AR86" s="46">
        <v>13.75</v>
      </c>
      <c r="AS86" s="181"/>
      <c r="AT86" s="173"/>
      <c r="AU86" s="175"/>
      <c r="AV86" s="46">
        <v>13.75</v>
      </c>
      <c r="AW86" s="181"/>
      <c r="AX86" s="173"/>
      <c r="AY86" s="175"/>
      <c r="AZ86" s="46">
        <v>13.75</v>
      </c>
      <c r="BA86" s="181"/>
      <c r="BB86" s="173"/>
      <c r="BC86" s="175"/>
      <c r="BD86" s="165"/>
      <c r="BE86" s="167"/>
      <c r="BF86" s="173"/>
      <c r="BG86" s="175"/>
      <c r="BH86" s="165"/>
      <c r="BI86" s="167"/>
      <c r="BJ86" s="173"/>
      <c r="BK86" s="175"/>
      <c r="BL86" s="165">
        <v>-0.15</v>
      </c>
      <c r="BM86" s="167"/>
      <c r="BN86" s="173">
        <v>-0.15</v>
      </c>
      <c r="BO86" s="175"/>
      <c r="BP86" s="165">
        <v>-0.15</v>
      </c>
      <c r="BQ86" s="167"/>
      <c r="BR86" s="173">
        <v>-0.15</v>
      </c>
      <c r="BS86" s="175"/>
      <c r="BT86" s="165">
        <v>-0.15</v>
      </c>
      <c r="BU86" s="167"/>
      <c r="BV86" s="173">
        <v>-0.15</v>
      </c>
      <c r="BW86" s="175"/>
      <c r="BX86" s="165">
        <v>-0.15</v>
      </c>
      <c r="BY86" s="167"/>
      <c r="BZ86" s="173">
        <v>-0.15</v>
      </c>
      <c r="CA86" s="175"/>
      <c r="CB86" s="165">
        <v>-0.15</v>
      </c>
      <c r="CC86" s="167"/>
      <c r="CD86" s="173">
        <v>-0.15</v>
      </c>
      <c r="CE86" s="175"/>
    </row>
    <row r="87" spans="2:83" s="10" customFormat="1" ht="18" customHeight="1" x14ac:dyDescent="0.45">
      <c r="B87" s="247" t="s">
        <v>84</v>
      </c>
      <c r="C87" s="31" t="s">
        <v>48</v>
      </c>
      <c r="D87" s="229" t="s">
        <v>8</v>
      </c>
      <c r="E87" s="219" t="s">
        <v>8</v>
      </c>
      <c r="F87" s="221" t="s">
        <v>8</v>
      </c>
      <c r="G87" s="216" t="s">
        <v>8</v>
      </c>
      <c r="H87" s="229" t="s">
        <v>8</v>
      </c>
      <c r="I87" s="219" t="s">
        <v>8</v>
      </c>
      <c r="J87" s="221" t="s">
        <v>8</v>
      </c>
      <c r="K87" s="216" t="s">
        <v>8</v>
      </c>
      <c r="L87" s="229" t="s">
        <v>8</v>
      </c>
      <c r="M87" s="219" t="s">
        <v>8</v>
      </c>
      <c r="N87" s="221" t="s">
        <v>8</v>
      </c>
      <c r="O87" s="216" t="s">
        <v>8</v>
      </c>
      <c r="P87" s="229" t="s">
        <v>8</v>
      </c>
      <c r="Q87" s="219" t="s">
        <v>8</v>
      </c>
      <c r="R87" s="221" t="s">
        <v>8</v>
      </c>
      <c r="S87" s="216" t="s">
        <v>8</v>
      </c>
      <c r="T87" s="229" t="s">
        <v>8</v>
      </c>
      <c r="U87" s="219" t="s">
        <v>8</v>
      </c>
      <c r="V87" s="221" t="s">
        <v>8</v>
      </c>
      <c r="W87" s="216" t="s">
        <v>8</v>
      </c>
      <c r="X87" s="26">
        <v>2.25</v>
      </c>
      <c r="Y87" s="219" t="s">
        <v>135</v>
      </c>
      <c r="Z87" s="221" t="s">
        <v>8</v>
      </c>
      <c r="AA87" s="216" t="s">
        <v>8</v>
      </c>
      <c r="AB87" s="37">
        <v>2.5</v>
      </c>
      <c r="AC87" s="219" t="s">
        <v>135</v>
      </c>
      <c r="AD87" s="221" t="s">
        <v>8</v>
      </c>
      <c r="AE87" s="216" t="s">
        <v>8</v>
      </c>
      <c r="AF87" s="54">
        <v>2.5</v>
      </c>
      <c r="AG87" s="219" t="s">
        <v>135</v>
      </c>
      <c r="AH87" s="221" t="s">
        <v>8</v>
      </c>
      <c r="AI87" s="216" t="s">
        <v>8</v>
      </c>
      <c r="AJ87" s="45">
        <v>2.5</v>
      </c>
      <c r="AK87" s="180" t="s">
        <v>135</v>
      </c>
      <c r="AL87" s="172" t="s">
        <v>8</v>
      </c>
      <c r="AM87" s="174" t="s">
        <v>8</v>
      </c>
      <c r="AN87" s="45">
        <v>2.5</v>
      </c>
      <c r="AO87" s="180" t="s">
        <v>135</v>
      </c>
      <c r="AP87" s="172" t="s">
        <v>8</v>
      </c>
      <c r="AQ87" s="174" t="s">
        <v>8</v>
      </c>
      <c r="AR87" s="45">
        <v>2.5</v>
      </c>
      <c r="AS87" s="180" t="s">
        <v>135</v>
      </c>
      <c r="AT87" s="172" t="s">
        <v>8</v>
      </c>
      <c r="AU87" s="174" t="s">
        <v>8</v>
      </c>
      <c r="AV87" s="45">
        <v>2.5</v>
      </c>
      <c r="AW87" s="180" t="s">
        <v>135</v>
      </c>
      <c r="AX87" s="172" t="s">
        <v>8</v>
      </c>
      <c r="AY87" s="174" t="s">
        <v>8</v>
      </c>
      <c r="AZ87" s="45">
        <v>2.5</v>
      </c>
      <c r="BA87" s="180" t="s">
        <v>135</v>
      </c>
      <c r="BB87" s="172" t="s">
        <v>8</v>
      </c>
      <c r="BC87" s="174" t="s">
        <v>8</v>
      </c>
      <c r="BD87" s="164">
        <v>0.35</v>
      </c>
      <c r="BE87" s="166" t="s">
        <v>134</v>
      </c>
      <c r="BF87" s="172" t="s">
        <v>8</v>
      </c>
      <c r="BG87" s="174" t="s">
        <v>8</v>
      </c>
      <c r="BH87" s="164">
        <v>0.35</v>
      </c>
      <c r="BI87" s="166" t="s">
        <v>134</v>
      </c>
      <c r="BJ87" s="172" t="s">
        <v>8</v>
      </c>
      <c r="BK87" s="174" t="s">
        <v>8</v>
      </c>
      <c r="BL87" s="164">
        <v>0.3</v>
      </c>
      <c r="BM87" s="166" t="s">
        <v>134</v>
      </c>
      <c r="BN87" s="172" t="s">
        <v>8</v>
      </c>
      <c r="BO87" s="174" t="s">
        <v>8</v>
      </c>
      <c r="BP87" s="164">
        <v>0.3</v>
      </c>
      <c r="BQ87" s="166" t="s">
        <v>134</v>
      </c>
      <c r="BR87" s="172" t="s">
        <v>8</v>
      </c>
      <c r="BS87" s="174" t="s">
        <v>8</v>
      </c>
      <c r="BT87" s="164">
        <v>0.3</v>
      </c>
      <c r="BU87" s="166" t="s">
        <v>134</v>
      </c>
      <c r="BV87" s="172" t="s">
        <v>8</v>
      </c>
      <c r="BW87" s="174" t="s">
        <v>8</v>
      </c>
      <c r="BX87" s="164">
        <v>0.3</v>
      </c>
      <c r="BY87" s="166" t="s">
        <v>134</v>
      </c>
      <c r="BZ87" s="172" t="s">
        <v>8</v>
      </c>
      <c r="CA87" s="174" t="s">
        <v>8</v>
      </c>
      <c r="CB87" s="164">
        <v>0.3</v>
      </c>
      <c r="CC87" s="166" t="s">
        <v>134</v>
      </c>
      <c r="CD87" s="172" t="s">
        <v>8</v>
      </c>
      <c r="CE87" s="174" t="s">
        <v>8</v>
      </c>
    </row>
    <row r="88" spans="2:83" s="10" customFormat="1" ht="18" customHeight="1" x14ac:dyDescent="0.45">
      <c r="B88" s="248"/>
      <c r="C88" s="32" t="s">
        <v>49</v>
      </c>
      <c r="D88" s="230"/>
      <c r="E88" s="220">
        <v>0</v>
      </c>
      <c r="F88" s="222"/>
      <c r="G88" s="217">
        <v>0</v>
      </c>
      <c r="H88" s="230"/>
      <c r="I88" s="220">
        <v>0</v>
      </c>
      <c r="J88" s="222"/>
      <c r="K88" s="217">
        <v>0</v>
      </c>
      <c r="L88" s="230"/>
      <c r="M88" s="220">
        <v>0</v>
      </c>
      <c r="N88" s="222"/>
      <c r="O88" s="217">
        <v>0</v>
      </c>
      <c r="P88" s="230"/>
      <c r="Q88" s="220">
        <v>0</v>
      </c>
      <c r="R88" s="222"/>
      <c r="S88" s="217">
        <v>0</v>
      </c>
      <c r="T88" s="230"/>
      <c r="U88" s="220">
        <v>0</v>
      </c>
      <c r="V88" s="222"/>
      <c r="W88" s="217">
        <v>0</v>
      </c>
      <c r="X88" s="30">
        <v>13.5</v>
      </c>
      <c r="Y88" s="220"/>
      <c r="Z88" s="222"/>
      <c r="AA88" s="217"/>
      <c r="AB88" s="40">
        <v>13.75</v>
      </c>
      <c r="AC88" s="220"/>
      <c r="AD88" s="222"/>
      <c r="AE88" s="217"/>
      <c r="AF88" s="55">
        <v>13.75</v>
      </c>
      <c r="AG88" s="220"/>
      <c r="AH88" s="222"/>
      <c r="AI88" s="217"/>
      <c r="AJ88" s="46">
        <v>13.75</v>
      </c>
      <c r="AK88" s="181"/>
      <c r="AL88" s="173"/>
      <c r="AM88" s="175"/>
      <c r="AN88" s="46">
        <v>13.75</v>
      </c>
      <c r="AO88" s="181"/>
      <c r="AP88" s="173"/>
      <c r="AQ88" s="175"/>
      <c r="AR88" s="46">
        <v>13.75</v>
      </c>
      <c r="AS88" s="181"/>
      <c r="AT88" s="173"/>
      <c r="AU88" s="175"/>
      <c r="AV88" s="46">
        <v>13.75</v>
      </c>
      <c r="AW88" s="181"/>
      <c r="AX88" s="173"/>
      <c r="AY88" s="175"/>
      <c r="AZ88" s="46">
        <v>13.75</v>
      </c>
      <c r="BA88" s="181"/>
      <c r="BB88" s="173"/>
      <c r="BC88" s="175"/>
      <c r="BD88" s="165"/>
      <c r="BE88" s="167"/>
      <c r="BF88" s="173"/>
      <c r="BG88" s="175"/>
      <c r="BH88" s="165"/>
      <c r="BI88" s="167"/>
      <c r="BJ88" s="173"/>
      <c r="BK88" s="175"/>
      <c r="BL88" s="165">
        <v>-0.15</v>
      </c>
      <c r="BM88" s="167"/>
      <c r="BN88" s="173">
        <v>-0.15</v>
      </c>
      <c r="BO88" s="175"/>
      <c r="BP88" s="165">
        <v>-0.15</v>
      </c>
      <c r="BQ88" s="167"/>
      <c r="BR88" s="173">
        <v>-0.15</v>
      </c>
      <c r="BS88" s="175"/>
      <c r="BT88" s="165">
        <v>-0.15</v>
      </c>
      <c r="BU88" s="167"/>
      <c r="BV88" s="173">
        <v>-0.15</v>
      </c>
      <c r="BW88" s="175"/>
      <c r="BX88" s="165">
        <v>-0.15</v>
      </c>
      <c r="BY88" s="167"/>
      <c r="BZ88" s="173">
        <v>-0.15</v>
      </c>
      <c r="CA88" s="175"/>
      <c r="CB88" s="165">
        <v>-0.15</v>
      </c>
      <c r="CC88" s="167"/>
      <c r="CD88" s="173">
        <v>-0.15</v>
      </c>
      <c r="CE88" s="175"/>
    </row>
    <row r="89" spans="2:83" s="13" customFormat="1" ht="18" customHeight="1" x14ac:dyDescent="0.4">
      <c r="B89" s="33" t="s">
        <v>39</v>
      </c>
      <c r="C89" s="34" t="s">
        <v>137</v>
      </c>
      <c r="D89" s="24" t="s">
        <v>8</v>
      </c>
      <c r="E89" s="12" t="s">
        <v>8</v>
      </c>
      <c r="F89" s="11" t="s">
        <v>8</v>
      </c>
      <c r="G89" s="25" t="s">
        <v>8</v>
      </c>
      <c r="H89" s="24" t="s">
        <v>8</v>
      </c>
      <c r="I89" s="12" t="s">
        <v>8</v>
      </c>
      <c r="J89" s="11" t="s">
        <v>8</v>
      </c>
      <c r="K89" s="25" t="s">
        <v>8</v>
      </c>
      <c r="L89" s="24" t="s">
        <v>8</v>
      </c>
      <c r="M89" s="12" t="s">
        <v>8</v>
      </c>
      <c r="N89" s="11" t="s">
        <v>8</v>
      </c>
      <c r="O89" s="25" t="s">
        <v>8</v>
      </c>
      <c r="P89" s="24" t="s">
        <v>8</v>
      </c>
      <c r="Q89" s="12" t="s">
        <v>8</v>
      </c>
      <c r="R89" s="11" t="s">
        <v>8</v>
      </c>
      <c r="S89" s="25" t="s">
        <v>8</v>
      </c>
      <c r="T89" s="24" t="s">
        <v>8</v>
      </c>
      <c r="U89" s="12" t="s">
        <v>8</v>
      </c>
      <c r="V89" s="11" t="s">
        <v>8</v>
      </c>
      <c r="W89" s="25" t="s">
        <v>8</v>
      </c>
      <c r="X89" s="24">
        <v>2.92</v>
      </c>
      <c r="Y89" s="12" t="s">
        <v>134</v>
      </c>
      <c r="Z89" s="11">
        <v>2.92</v>
      </c>
      <c r="AA89" s="25" t="s">
        <v>134</v>
      </c>
      <c r="AB89" s="24">
        <v>3.17</v>
      </c>
      <c r="AC89" s="12" t="s">
        <v>134</v>
      </c>
      <c r="AD89" s="11">
        <v>3.17</v>
      </c>
      <c r="AE89" s="25" t="s">
        <v>134</v>
      </c>
      <c r="AF89" s="24">
        <v>3.17</v>
      </c>
      <c r="AG89" s="12" t="s">
        <v>134</v>
      </c>
      <c r="AH89" s="11">
        <v>3.17</v>
      </c>
      <c r="AI89" s="25" t="s">
        <v>134</v>
      </c>
      <c r="AJ89" s="47">
        <v>3.17</v>
      </c>
      <c r="AK89" s="42" t="s">
        <v>134</v>
      </c>
      <c r="AL89" s="43">
        <v>3.17</v>
      </c>
      <c r="AM89" s="48" t="s">
        <v>134</v>
      </c>
      <c r="AN89" s="47">
        <v>3.17</v>
      </c>
      <c r="AO89" s="42" t="s">
        <v>134</v>
      </c>
      <c r="AP89" s="43">
        <v>3.17</v>
      </c>
      <c r="AQ89" s="48" t="s">
        <v>134</v>
      </c>
      <c r="AR89" s="47">
        <v>3.17</v>
      </c>
      <c r="AS89" s="42" t="s">
        <v>134</v>
      </c>
      <c r="AT89" s="43">
        <v>3.17</v>
      </c>
      <c r="AU89" s="48" t="s">
        <v>134</v>
      </c>
      <c r="AV89" s="47">
        <v>3.17</v>
      </c>
      <c r="AW89" s="42" t="s">
        <v>134</v>
      </c>
      <c r="AX89" s="43">
        <v>3.17</v>
      </c>
      <c r="AY89" s="48" t="s">
        <v>134</v>
      </c>
      <c r="AZ89" s="47">
        <v>5.75</v>
      </c>
      <c r="BA89" s="42" t="s">
        <v>134</v>
      </c>
      <c r="BB89" s="43">
        <v>5.75</v>
      </c>
      <c r="BC89" s="48" t="s">
        <v>134</v>
      </c>
      <c r="BD89" s="47">
        <v>5.75</v>
      </c>
      <c r="BE89" s="42" t="s">
        <v>134</v>
      </c>
      <c r="BF89" s="43">
        <v>5.75</v>
      </c>
      <c r="BG89" s="48" t="s">
        <v>134</v>
      </c>
      <c r="BH89" s="47">
        <v>5.75</v>
      </c>
      <c r="BI89" s="42" t="s">
        <v>134</v>
      </c>
      <c r="BJ89" s="43">
        <v>5.75</v>
      </c>
      <c r="BK89" s="48" t="s">
        <v>134</v>
      </c>
      <c r="BL89" s="47">
        <v>5.6</v>
      </c>
      <c r="BM89" s="42" t="s">
        <v>134</v>
      </c>
      <c r="BN89" s="43">
        <v>5.6</v>
      </c>
      <c r="BO89" s="48" t="s">
        <v>134</v>
      </c>
      <c r="BP89" s="47">
        <v>5.6</v>
      </c>
      <c r="BQ89" s="42" t="s">
        <v>134</v>
      </c>
      <c r="BR89" s="43">
        <v>5.6</v>
      </c>
      <c r="BS89" s="48" t="s">
        <v>134</v>
      </c>
      <c r="BT89" s="47">
        <v>5.6</v>
      </c>
      <c r="BU89" s="42" t="s">
        <v>134</v>
      </c>
      <c r="BV89" s="43">
        <v>5.6</v>
      </c>
      <c r="BW89" s="48" t="s">
        <v>134</v>
      </c>
      <c r="BX89" s="47">
        <v>5.6</v>
      </c>
      <c r="BY89" s="42" t="s">
        <v>134</v>
      </c>
      <c r="BZ89" s="43">
        <v>5.6</v>
      </c>
      <c r="CA89" s="48" t="s">
        <v>134</v>
      </c>
      <c r="CB89" s="47">
        <v>5.6</v>
      </c>
      <c r="CC89" s="42" t="s">
        <v>134</v>
      </c>
      <c r="CD89" s="43">
        <v>5.6</v>
      </c>
      <c r="CE89" s="48" t="s">
        <v>134</v>
      </c>
    </row>
    <row r="90" spans="2:83" s="10" customFormat="1" ht="18" customHeight="1" x14ac:dyDescent="0.45">
      <c r="B90" s="247" t="s">
        <v>85</v>
      </c>
      <c r="C90" s="31" t="s">
        <v>48</v>
      </c>
      <c r="D90" s="229" t="s">
        <v>8</v>
      </c>
      <c r="E90" s="219" t="s">
        <v>8</v>
      </c>
      <c r="F90" s="221" t="s">
        <v>8</v>
      </c>
      <c r="G90" s="216" t="s">
        <v>8</v>
      </c>
      <c r="H90" s="229" t="s">
        <v>8</v>
      </c>
      <c r="I90" s="219" t="s">
        <v>8</v>
      </c>
      <c r="J90" s="221" t="s">
        <v>8</v>
      </c>
      <c r="K90" s="216" t="s">
        <v>8</v>
      </c>
      <c r="L90" s="229" t="s">
        <v>8</v>
      </c>
      <c r="M90" s="219" t="s">
        <v>8</v>
      </c>
      <c r="N90" s="221" t="s">
        <v>8</v>
      </c>
      <c r="O90" s="216" t="s">
        <v>8</v>
      </c>
      <c r="P90" s="229" t="s">
        <v>8</v>
      </c>
      <c r="Q90" s="219" t="s">
        <v>8</v>
      </c>
      <c r="R90" s="221" t="s">
        <v>8</v>
      </c>
      <c r="S90" s="216" t="s">
        <v>8</v>
      </c>
      <c r="T90" s="229" t="s">
        <v>8</v>
      </c>
      <c r="U90" s="219" t="s">
        <v>8</v>
      </c>
      <c r="V90" s="221" t="s">
        <v>8</v>
      </c>
      <c r="W90" s="216" t="s">
        <v>8</v>
      </c>
      <c r="X90" s="26">
        <v>2.25</v>
      </c>
      <c r="Y90" s="219" t="s">
        <v>135</v>
      </c>
      <c r="Z90" s="221" t="s">
        <v>8</v>
      </c>
      <c r="AA90" s="216" t="s">
        <v>8</v>
      </c>
      <c r="AB90" s="37">
        <v>2.5</v>
      </c>
      <c r="AC90" s="219" t="s">
        <v>135</v>
      </c>
      <c r="AD90" s="221" t="s">
        <v>8</v>
      </c>
      <c r="AE90" s="216" t="s">
        <v>8</v>
      </c>
      <c r="AF90" s="54">
        <v>2.5</v>
      </c>
      <c r="AG90" s="219" t="s">
        <v>135</v>
      </c>
      <c r="AH90" s="221" t="s">
        <v>8</v>
      </c>
      <c r="AI90" s="216" t="s">
        <v>8</v>
      </c>
      <c r="AJ90" s="45">
        <v>2.5</v>
      </c>
      <c r="AK90" s="180" t="s">
        <v>135</v>
      </c>
      <c r="AL90" s="172" t="s">
        <v>8</v>
      </c>
      <c r="AM90" s="174" t="s">
        <v>8</v>
      </c>
      <c r="AN90" s="45">
        <v>2.5</v>
      </c>
      <c r="AO90" s="180" t="s">
        <v>135</v>
      </c>
      <c r="AP90" s="172" t="s">
        <v>8</v>
      </c>
      <c r="AQ90" s="174" t="s">
        <v>8</v>
      </c>
      <c r="AR90" s="45">
        <v>2.5</v>
      </c>
      <c r="AS90" s="180" t="s">
        <v>135</v>
      </c>
      <c r="AT90" s="172" t="s">
        <v>8</v>
      </c>
      <c r="AU90" s="174" t="s">
        <v>8</v>
      </c>
      <c r="AV90" s="45">
        <v>2.5</v>
      </c>
      <c r="AW90" s="180" t="s">
        <v>135</v>
      </c>
      <c r="AX90" s="172" t="s">
        <v>8</v>
      </c>
      <c r="AY90" s="174" t="s">
        <v>8</v>
      </c>
      <c r="AZ90" s="45">
        <v>2.5</v>
      </c>
      <c r="BA90" s="180" t="s">
        <v>135</v>
      </c>
      <c r="BB90" s="172" t="s">
        <v>8</v>
      </c>
      <c r="BC90" s="174" t="s">
        <v>8</v>
      </c>
      <c r="BD90" s="164">
        <v>0.35</v>
      </c>
      <c r="BE90" s="166" t="s">
        <v>134</v>
      </c>
      <c r="BF90" s="172" t="s">
        <v>8</v>
      </c>
      <c r="BG90" s="174" t="s">
        <v>8</v>
      </c>
      <c r="BH90" s="164">
        <v>0.35</v>
      </c>
      <c r="BI90" s="166" t="s">
        <v>134</v>
      </c>
      <c r="BJ90" s="172" t="s">
        <v>8</v>
      </c>
      <c r="BK90" s="174" t="s">
        <v>8</v>
      </c>
      <c r="BL90" s="164">
        <v>0.3</v>
      </c>
      <c r="BM90" s="166" t="s">
        <v>134</v>
      </c>
      <c r="BN90" s="172" t="s">
        <v>8</v>
      </c>
      <c r="BO90" s="174" t="s">
        <v>8</v>
      </c>
      <c r="BP90" s="164">
        <v>0.3</v>
      </c>
      <c r="BQ90" s="166" t="s">
        <v>134</v>
      </c>
      <c r="BR90" s="172" t="s">
        <v>8</v>
      </c>
      <c r="BS90" s="174" t="s">
        <v>8</v>
      </c>
      <c r="BT90" s="164">
        <v>0.3</v>
      </c>
      <c r="BU90" s="166" t="s">
        <v>134</v>
      </c>
      <c r="BV90" s="172" t="s">
        <v>8</v>
      </c>
      <c r="BW90" s="174" t="s">
        <v>8</v>
      </c>
      <c r="BX90" s="164">
        <v>0.3</v>
      </c>
      <c r="BY90" s="166" t="s">
        <v>134</v>
      </c>
      <c r="BZ90" s="172" t="s">
        <v>8</v>
      </c>
      <c r="CA90" s="174" t="s">
        <v>8</v>
      </c>
      <c r="CB90" s="164">
        <v>0.3</v>
      </c>
      <c r="CC90" s="166" t="s">
        <v>134</v>
      </c>
      <c r="CD90" s="172" t="s">
        <v>8</v>
      </c>
      <c r="CE90" s="174" t="s">
        <v>8</v>
      </c>
    </row>
    <row r="91" spans="2:83" s="10" customFormat="1" ht="18" customHeight="1" x14ac:dyDescent="0.45">
      <c r="B91" s="248"/>
      <c r="C91" s="32" t="s">
        <v>49</v>
      </c>
      <c r="D91" s="230"/>
      <c r="E91" s="220">
        <v>0</v>
      </c>
      <c r="F91" s="222"/>
      <c r="G91" s="217">
        <v>0</v>
      </c>
      <c r="H91" s="230"/>
      <c r="I91" s="220">
        <v>0</v>
      </c>
      <c r="J91" s="222"/>
      <c r="K91" s="217">
        <v>0</v>
      </c>
      <c r="L91" s="230"/>
      <c r="M91" s="220">
        <v>0</v>
      </c>
      <c r="N91" s="222"/>
      <c r="O91" s="217">
        <v>0</v>
      </c>
      <c r="P91" s="230"/>
      <c r="Q91" s="220">
        <v>0</v>
      </c>
      <c r="R91" s="222"/>
      <c r="S91" s="217">
        <v>0</v>
      </c>
      <c r="T91" s="230"/>
      <c r="U91" s="220">
        <v>0</v>
      </c>
      <c r="V91" s="222"/>
      <c r="W91" s="217">
        <v>0</v>
      </c>
      <c r="X91" s="30">
        <v>13.5</v>
      </c>
      <c r="Y91" s="220"/>
      <c r="Z91" s="222"/>
      <c r="AA91" s="217"/>
      <c r="AB91" s="40">
        <v>13.75</v>
      </c>
      <c r="AC91" s="220"/>
      <c r="AD91" s="222"/>
      <c r="AE91" s="217"/>
      <c r="AF91" s="55">
        <v>13.75</v>
      </c>
      <c r="AG91" s="220"/>
      <c r="AH91" s="222"/>
      <c r="AI91" s="217"/>
      <c r="AJ91" s="46">
        <v>13.75</v>
      </c>
      <c r="AK91" s="181"/>
      <c r="AL91" s="173"/>
      <c r="AM91" s="175"/>
      <c r="AN91" s="46">
        <v>13.75</v>
      </c>
      <c r="AO91" s="181"/>
      <c r="AP91" s="173"/>
      <c r="AQ91" s="175"/>
      <c r="AR91" s="46">
        <v>13.75</v>
      </c>
      <c r="AS91" s="181"/>
      <c r="AT91" s="173"/>
      <c r="AU91" s="175"/>
      <c r="AV91" s="46">
        <v>13.75</v>
      </c>
      <c r="AW91" s="181"/>
      <c r="AX91" s="173"/>
      <c r="AY91" s="175"/>
      <c r="AZ91" s="46">
        <v>13.75</v>
      </c>
      <c r="BA91" s="181"/>
      <c r="BB91" s="173"/>
      <c r="BC91" s="175"/>
      <c r="BD91" s="165"/>
      <c r="BE91" s="167"/>
      <c r="BF91" s="173"/>
      <c r="BG91" s="175"/>
      <c r="BH91" s="165"/>
      <c r="BI91" s="167"/>
      <c r="BJ91" s="173"/>
      <c r="BK91" s="175"/>
      <c r="BL91" s="165">
        <v>-0.15</v>
      </c>
      <c r="BM91" s="167"/>
      <c r="BN91" s="173">
        <v>-0.15</v>
      </c>
      <c r="BO91" s="175"/>
      <c r="BP91" s="165">
        <v>-0.15</v>
      </c>
      <c r="BQ91" s="167"/>
      <c r="BR91" s="173">
        <v>-0.15</v>
      </c>
      <c r="BS91" s="175"/>
      <c r="BT91" s="165">
        <v>-0.15</v>
      </c>
      <c r="BU91" s="167"/>
      <c r="BV91" s="173">
        <v>-0.15</v>
      </c>
      <c r="BW91" s="175"/>
      <c r="BX91" s="165">
        <v>-0.15</v>
      </c>
      <c r="BY91" s="167"/>
      <c r="BZ91" s="173">
        <v>-0.15</v>
      </c>
      <c r="CA91" s="175"/>
      <c r="CB91" s="165">
        <v>-0.15</v>
      </c>
      <c r="CC91" s="167"/>
      <c r="CD91" s="173">
        <v>-0.15</v>
      </c>
      <c r="CE91" s="175"/>
    </row>
    <row r="92" spans="2:83" s="13" customFormat="1" ht="18" customHeight="1" x14ac:dyDescent="0.4">
      <c r="B92" s="247" t="s">
        <v>16</v>
      </c>
      <c r="C92" s="31" t="s">
        <v>48</v>
      </c>
      <c r="D92" s="229" t="s">
        <v>8</v>
      </c>
      <c r="E92" s="219" t="s">
        <v>8</v>
      </c>
      <c r="F92" s="221" t="s">
        <v>8</v>
      </c>
      <c r="G92" s="216" t="s">
        <v>8</v>
      </c>
      <c r="H92" s="229" t="s">
        <v>8</v>
      </c>
      <c r="I92" s="219" t="s">
        <v>8</v>
      </c>
      <c r="J92" s="221" t="s">
        <v>8</v>
      </c>
      <c r="K92" s="216" t="s">
        <v>8</v>
      </c>
      <c r="L92" s="229" t="s">
        <v>8</v>
      </c>
      <c r="M92" s="219" t="s">
        <v>8</v>
      </c>
      <c r="N92" s="221">
        <v>2.5</v>
      </c>
      <c r="O92" s="216" t="s">
        <v>134</v>
      </c>
      <c r="P92" s="229" t="s">
        <v>8</v>
      </c>
      <c r="Q92" s="219" t="s">
        <v>8</v>
      </c>
      <c r="R92" s="221">
        <v>2.5</v>
      </c>
      <c r="S92" s="216" t="s">
        <v>134</v>
      </c>
      <c r="T92" s="229" t="s">
        <v>8</v>
      </c>
      <c r="U92" s="219" t="s">
        <v>8</v>
      </c>
      <c r="V92" s="221">
        <v>2.5</v>
      </c>
      <c r="W92" s="216" t="s">
        <v>134</v>
      </c>
      <c r="X92" s="26">
        <v>2.25</v>
      </c>
      <c r="Y92" s="219" t="s">
        <v>135</v>
      </c>
      <c r="Z92" s="221">
        <v>2.5</v>
      </c>
      <c r="AA92" s="216" t="s">
        <v>134</v>
      </c>
      <c r="AB92" s="37">
        <v>2.5</v>
      </c>
      <c r="AC92" s="219" t="s">
        <v>135</v>
      </c>
      <c r="AD92" s="221">
        <v>2.75</v>
      </c>
      <c r="AE92" s="216" t="s">
        <v>134</v>
      </c>
      <c r="AF92" s="54">
        <v>2.5</v>
      </c>
      <c r="AG92" s="219" t="s">
        <v>135</v>
      </c>
      <c r="AH92" s="221">
        <v>2.75</v>
      </c>
      <c r="AI92" s="216" t="s">
        <v>134</v>
      </c>
      <c r="AJ92" s="45">
        <v>2.5</v>
      </c>
      <c r="AK92" s="180" t="s">
        <v>135</v>
      </c>
      <c r="AL92" s="172">
        <v>2.75</v>
      </c>
      <c r="AM92" s="174" t="s">
        <v>134</v>
      </c>
      <c r="AN92" s="45">
        <v>2.5</v>
      </c>
      <c r="AO92" s="180" t="s">
        <v>135</v>
      </c>
      <c r="AP92" s="172">
        <v>2.75</v>
      </c>
      <c r="AQ92" s="174" t="s">
        <v>134</v>
      </c>
      <c r="AR92" s="45">
        <v>2.5</v>
      </c>
      <c r="AS92" s="180" t="s">
        <v>135</v>
      </c>
      <c r="AT92" s="172">
        <v>2.75</v>
      </c>
      <c r="AU92" s="174" t="s">
        <v>134</v>
      </c>
      <c r="AV92" s="45">
        <v>2.5</v>
      </c>
      <c r="AW92" s="180" t="s">
        <v>135</v>
      </c>
      <c r="AX92" s="172">
        <v>2.75</v>
      </c>
      <c r="AY92" s="174" t="s">
        <v>134</v>
      </c>
      <c r="AZ92" s="45">
        <v>2.5</v>
      </c>
      <c r="BA92" s="180" t="s">
        <v>135</v>
      </c>
      <c r="BB92" s="172">
        <v>2.25</v>
      </c>
      <c r="BC92" s="174" t="s">
        <v>134</v>
      </c>
      <c r="BD92" s="164">
        <v>0.35</v>
      </c>
      <c r="BE92" s="166" t="s">
        <v>134</v>
      </c>
      <c r="BF92" s="172">
        <v>2.25</v>
      </c>
      <c r="BG92" s="174" t="s">
        <v>134</v>
      </c>
      <c r="BH92" s="164">
        <v>0.35</v>
      </c>
      <c r="BI92" s="166" t="s">
        <v>134</v>
      </c>
      <c r="BJ92" s="172">
        <v>2.25</v>
      </c>
      <c r="BK92" s="174" t="s">
        <v>134</v>
      </c>
      <c r="BL92" s="164">
        <v>0.3</v>
      </c>
      <c r="BM92" s="166" t="s">
        <v>134</v>
      </c>
      <c r="BN92" s="172">
        <v>2.1</v>
      </c>
      <c r="BO92" s="174" t="s">
        <v>134</v>
      </c>
      <c r="BP92" s="164">
        <v>0.3</v>
      </c>
      <c r="BQ92" s="166" t="s">
        <v>134</v>
      </c>
      <c r="BR92" s="172">
        <v>2.1</v>
      </c>
      <c r="BS92" s="174" t="s">
        <v>134</v>
      </c>
      <c r="BT92" s="164">
        <v>0.3</v>
      </c>
      <c r="BU92" s="166" t="s">
        <v>134</v>
      </c>
      <c r="BV92" s="172">
        <v>2.1</v>
      </c>
      <c r="BW92" s="174" t="s">
        <v>134</v>
      </c>
      <c r="BX92" s="164">
        <v>0.3</v>
      </c>
      <c r="BY92" s="166" t="s">
        <v>134</v>
      </c>
      <c r="BZ92" s="172">
        <v>2.1</v>
      </c>
      <c r="CA92" s="174" t="s">
        <v>134</v>
      </c>
      <c r="CB92" s="164">
        <v>0.3</v>
      </c>
      <c r="CC92" s="166" t="s">
        <v>134</v>
      </c>
      <c r="CD92" s="172">
        <v>2.1</v>
      </c>
      <c r="CE92" s="174" t="s">
        <v>134</v>
      </c>
    </row>
    <row r="93" spans="2:83" s="13" customFormat="1" ht="18" customHeight="1" x14ac:dyDescent="0.4">
      <c r="B93" s="248"/>
      <c r="C93" s="32" t="s">
        <v>49</v>
      </c>
      <c r="D93" s="230"/>
      <c r="E93" s="220">
        <v>0</v>
      </c>
      <c r="F93" s="222"/>
      <c r="G93" s="217">
        <v>0</v>
      </c>
      <c r="H93" s="230"/>
      <c r="I93" s="220">
        <v>0</v>
      </c>
      <c r="J93" s="222"/>
      <c r="K93" s="217">
        <v>0</v>
      </c>
      <c r="L93" s="230"/>
      <c r="M93" s="220">
        <v>0</v>
      </c>
      <c r="N93" s="222"/>
      <c r="O93" s="217">
        <v>0</v>
      </c>
      <c r="P93" s="230"/>
      <c r="Q93" s="220">
        <v>0</v>
      </c>
      <c r="R93" s="222"/>
      <c r="S93" s="217">
        <v>0</v>
      </c>
      <c r="T93" s="230"/>
      <c r="U93" s="220">
        <v>0</v>
      </c>
      <c r="V93" s="222"/>
      <c r="W93" s="217">
        <v>0</v>
      </c>
      <c r="X93" s="30">
        <v>13.5</v>
      </c>
      <c r="Y93" s="220"/>
      <c r="Z93" s="222"/>
      <c r="AA93" s="217"/>
      <c r="AB93" s="40">
        <v>13.75</v>
      </c>
      <c r="AC93" s="220"/>
      <c r="AD93" s="222"/>
      <c r="AE93" s="217"/>
      <c r="AF93" s="55">
        <v>13.75</v>
      </c>
      <c r="AG93" s="220"/>
      <c r="AH93" s="222"/>
      <c r="AI93" s="217"/>
      <c r="AJ93" s="46">
        <v>13.75</v>
      </c>
      <c r="AK93" s="181"/>
      <c r="AL93" s="173"/>
      <c r="AM93" s="175"/>
      <c r="AN93" s="46">
        <v>13.75</v>
      </c>
      <c r="AO93" s="181"/>
      <c r="AP93" s="173"/>
      <c r="AQ93" s="175"/>
      <c r="AR93" s="46">
        <v>13.75</v>
      </c>
      <c r="AS93" s="181"/>
      <c r="AT93" s="173"/>
      <c r="AU93" s="175"/>
      <c r="AV93" s="46">
        <v>13.75</v>
      </c>
      <c r="AW93" s="181"/>
      <c r="AX93" s="173"/>
      <c r="AY93" s="175"/>
      <c r="AZ93" s="46">
        <v>13.75</v>
      </c>
      <c r="BA93" s="181"/>
      <c r="BB93" s="173"/>
      <c r="BC93" s="175"/>
      <c r="BD93" s="165"/>
      <c r="BE93" s="167"/>
      <c r="BF93" s="173"/>
      <c r="BG93" s="175"/>
      <c r="BH93" s="165"/>
      <c r="BI93" s="167"/>
      <c r="BJ93" s="173"/>
      <c r="BK93" s="175"/>
      <c r="BL93" s="165">
        <v>-0.15</v>
      </c>
      <c r="BM93" s="167"/>
      <c r="BN93" s="173">
        <v>-0.15</v>
      </c>
      <c r="BO93" s="175"/>
      <c r="BP93" s="165">
        <v>-0.15</v>
      </c>
      <c r="BQ93" s="167"/>
      <c r="BR93" s="173">
        <v>-0.15</v>
      </c>
      <c r="BS93" s="175"/>
      <c r="BT93" s="165">
        <v>-0.15</v>
      </c>
      <c r="BU93" s="167"/>
      <c r="BV93" s="173">
        <v>-0.15</v>
      </c>
      <c r="BW93" s="175"/>
      <c r="BX93" s="165">
        <v>-0.15</v>
      </c>
      <c r="BY93" s="167"/>
      <c r="BZ93" s="173">
        <v>-0.15</v>
      </c>
      <c r="CA93" s="175"/>
      <c r="CB93" s="165">
        <v>-0.15</v>
      </c>
      <c r="CC93" s="167"/>
      <c r="CD93" s="173">
        <v>-0.15</v>
      </c>
      <c r="CE93" s="175"/>
    </row>
    <row r="94" spans="2:83" s="10" customFormat="1" ht="18" customHeight="1" x14ac:dyDescent="0.45">
      <c r="B94" s="247" t="s">
        <v>86</v>
      </c>
      <c r="C94" s="31" t="s">
        <v>48</v>
      </c>
      <c r="D94" s="229" t="s">
        <v>8</v>
      </c>
      <c r="E94" s="219" t="s">
        <v>8</v>
      </c>
      <c r="F94" s="221" t="s">
        <v>8</v>
      </c>
      <c r="G94" s="216" t="s">
        <v>8</v>
      </c>
      <c r="H94" s="229" t="s">
        <v>8</v>
      </c>
      <c r="I94" s="219" t="s">
        <v>8</v>
      </c>
      <c r="J94" s="221" t="s">
        <v>8</v>
      </c>
      <c r="K94" s="216" t="s">
        <v>8</v>
      </c>
      <c r="L94" s="229" t="s">
        <v>8</v>
      </c>
      <c r="M94" s="219" t="s">
        <v>8</v>
      </c>
      <c r="N94" s="221" t="s">
        <v>8</v>
      </c>
      <c r="O94" s="216" t="s">
        <v>8</v>
      </c>
      <c r="P94" s="229" t="s">
        <v>8</v>
      </c>
      <c r="Q94" s="219" t="s">
        <v>8</v>
      </c>
      <c r="R94" s="221" t="s">
        <v>8</v>
      </c>
      <c r="S94" s="216" t="s">
        <v>8</v>
      </c>
      <c r="T94" s="229" t="s">
        <v>8</v>
      </c>
      <c r="U94" s="219" t="s">
        <v>8</v>
      </c>
      <c r="V94" s="221" t="s">
        <v>8</v>
      </c>
      <c r="W94" s="216" t="s">
        <v>8</v>
      </c>
      <c r="X94" s="26">
        <v>2.25</v>
      </c>
      <c r="Y94" s="219" t="s">
        <v>135</v>
      </c>
      <c r="Z94" s="221" t="s">
        <v>8</v>
      </c>
      <c r="AA94" s="216" t="s">
        <v>8</v>
      </c>
      <c r="AB94" s="37">
        <v>2.5</v>
      </c>
      <c r="AC94" s="219" t="s">
        <v>135</v>
      </c>
      <c r="AD94" s="221" t="s">
        <v>8</v>
      </c>
      <c r="AE94" s="216" t="s">
        <v>8</v>
      </c>
      <c r="AF94" s="54">
        <v>2.5</v>
      </c>
      <c r="AG94" s="219" t="s">
        <v>135</v>
      </c>
      <c r="AH94" s="221" t="s">
        <v>8</v>
      </c>
      <c r="AI94" s="216" t="s">
        <v>8</v>
      </c>
      <c r="AJ94" s="45">
        <v>2.5</v>
      </c>
      <c r="AK94" s="180" t="s">
        <v>135</v>
      </c>
      <c r="AL94" s="172" t="s">
        <v>8</v>
      </c>
      <c r="AM94" s="174" t="s">
        <v>8</v>
      </c>
      <c r="AN94" s="45">
        <v>2.5</v>
      </c>
      <c r="AO94" s="180" t="s">
        <v>135</v>
      </c>
      <c r="AP94" s="172" t="s">
        <v>8</v>
      </c>
      <c r="AQ94" s="174" t="s">
        <v>8</v>
      </c>
      <c r="AR94" s="45">
        <v>2.5</v>
      </c>
      <c r="AS94" s="180" t="s">
        <v>135</v>
      </c>
      <c r="AT94" s="172" t="s">
        <v>8</v>
      </c>
      <c r="AU94" s="174" t="s">
        <v>8</v>
      </c>
      <c r="AV94" s="45">
        <v>2.5</v>
      </c>
      <c r="AW94" s="180" t="s">
        <v>135</v>
      </c>
      <c r="AX94" s="172" t="s">
        <v>8</v>
      </c>
      <c r="AY94" s="174" t="s">
        <v>8</v>
      </c>
      <c r="AZ94" s="45">
        <v>2.5</v>
      </c>
      <c r="BA94" s="180" t="s">
        <v>135</v>
      </c>
      <c r="BB94" s="172" t="s">
        <v>8</v>
      </c>
      <c r="BC94" s="174" t="s">
        <v>8</v>
      </c>
      <c r="BD94" s="164">
        <v>0.35</v>
      </c>
      <c r="BE94" s="166" t="s">
        <v>134</v>
      </c>
      <c r="BF94" s="172" t="s">
        <v>8</v>
      </c>
      <c r="BG94" s="174" t="s">
        <v>8</v>
      </c>
      <c r="BH94" s="164">
        <v>0.35</v>
      </c>
      <c r="BI94" s="166" t="s">
        <v>134</v>
      </c>
      <c r="BJ94" s="172" t="s">
        <v>8</v>
      </c>
      <c r="BK94" s="174" t="s">
        <v>8</v>
      </c>
      <c r="BL94" s="164">
        <v>0.3</v>
      </c>
      <c r="BM94" s="166" t="s">
        <v>134</v>
      </c>
      <c r="BN94" s="172" t="s">
        <v>8</v>
      </c>
      <c r="BO94" s="174" t="s">
        <v>8</v>
      </c>
      <c r="BP94" s="164">
        <v>0.3</v>
      </c>
      <c r="BQ94" s="166" t="s">
        <v>134</v>
      </c>
      <c r="BR94" s="172" t="s">
        <v>8</v>
      </c>
      <c r="BS94" s="174" t="s">
        <v>8</v>
      </c>
      <c r="BT94" s="164">
        <v>0.3</v>
      </c>
      <c r="BU94" s="166" t="s">
        <v>134</v>
      </c>
      <c r="BV94" s="172" t="s">
        <v>8</v>
      </c>
      <c r="BW94" s="174" t="s">
        <v>8</v>
      </c>
      <c r="BX94" s="164">
        <v>0.3</v>
      </c>
      <c r="BY94" s="166" t="s">
        <v>134</v>
      </c>
      <c r="BZ94" s="172" t="s">
        <v>8</v>
      </c>
      <c r="CA94" s="174" t="s">
        <v>8</v>
      </c>
      <c r="CB94" s="164">
        <v>0.3</v>
      </c>
      <c r="CC94" s="166" t="s">
        <v>134</v>
      </c>
      <c r="CD94" s="172" t="s">
        <v>8</v>
      </c>
      <c r="CE94" s="174" t="s">
        <v>8</v>
      </c>
    </row>
    <row r="95" spans="2:83" s="10" customFormat="1" ht="18" customHeight="1" x14ac:dyDescent="0.45">
      <c r="B95" s="248"/>
      <c r="C95" s="32" t="s">
        <v>49</v>
      </c>
      <c r="D95" s="230"/>
      <c r="E95" s="220">
        <v>0</v>
      </c>
      <c r="F95" s="222"/>
      <c r="G95" s="217">
        <v>0</v>
      </c>
      <c r="H95" s="230"/>
      <c r="I95" s="220">
        <v>0</v>
      </c>
      <c r="J95" s="222"/>
      <c r="K95" s="217">
        <v>0</v>
      </c>
      <c r="L95" s="230"/>
      <c r="M95" s="220">
        <v>0</v>
      </c>
      <c r="N95" s="222"/>
      <c r="O95" s="217">
        <v>0</v>
      </c>
      <c r="P95" s="230"/>
      <c r="Q95" s="220">
        <v>0</v>
      </c>
      <c r="R95" s="222"/>
      <c r="S95" s="217">
        <v>0</v>
      </c>
      <c r="T95" s="230"/>
      <c r="U95" s="220">
        <v>0</v>
      </c>
      <c r="V95" s="222"/>
      <c r="W95" s="217">
        <v>0</v>
      </c>
      <c r="X95" s="30">
        <v>13.5</v>
      </c>
      <c r="Y95" s="220"/>
      <c r="Z95" s="222"/>
      <c r="AA95" s="217"/>
      <c r="AB95" s="40">
        <v>13.75</v>
      </c>
      <c r="AC95" s="220"/>
      <c r="AD95" s="222"/>
      <c r="AE95" s="217"/>
      <c r="AF95" s="55">
        <v>13.75</v>
      </c>
      <c r="AG95" s="220"/>
      <c r="AH95" s="222"/>
      <c r="AI95" s="217"/>
      <c r="AJ95" s="46">
        <v>13.75</v>
      </c>
      <c r="AK95" s="181"/>
      <c r="AL95" s="173"/>
      <c r="AM95" s="175"/>
      <c r="AN95" s="46">
        <v>13.75</v>
      </c>
      <c r="AO95" s="181"/>
      <c r="AP95" s="173"/>
      <c r="AQ95" s="175"/>
      <c r="AR95" s="46">
        <v>13.75</v>
      </c>
      <c r="AS95" s="181"/>
      <c r="AT95" s="173"/>
      <c r="AU95" s="175"/>
      <c r="AV95" s="46">
        <v>13.75</v>
      </c>
      <c r="AW95" s="181"/>
      <c r="AX95" s="173"/>
      <c r="AY95" s="175"/>
      <c r="AZ95" s="46">
        <v>13.75</v>
      </c>
      <c r="BA95" s="181"/>
      <c r="BB95" s="173"/>
      <c r="BC95" s="175"/>
      <c r="BD95" s="165"/>
      <c r="BE95" s="167"/>
      <c r="BF95" s="173"/>
      <c r="BG95" s="175"/>
      <c r="BH95" s="165"/>
      <c r="BI95" s="167"/>
      <c r="BJ95" s="173"/>
      <c r="BK95" s="175"/>
      <c r="BL95" s="165">
        <v>-0.15</v>
      </c>
      <c r="BM95" s="167"/>
      <c r="BN95" s="173">
        <v>-0.15</v>
      </c>
      <c r="BO95" s="175"/>
      <c r="BP95" s="165">
        <v>-0.15</v>
      </c>
      <c r="BQ95" s="167"/>
      <c r="BR95" s="173">
        <v>-0.15</v>
      </c>
      <c r="BS95" s="175"/>
      <c r="BT95" s="165">
        <v>-0.15</v>
      </c>
      <c r="BU95" s="167"/>
      <c r="BV95" s="173">
        <v>-0.15</v>
      </c>
      <c r="BW95" s="175"/>
      <c r="BX95" s="165">
        <v>-0.15</v>
      </c>
      <c r="BY95" s="167"/>
      <c r="BZ95" s="173">
        <v>-0.15</v>
      </c>
      <c r="CA95" s="175"/>
      <c r="CB95" s="165">
        <v>-0.15</v>
      </c>
      <c r="CC95" s="167"/>
      <c r="CD95" s="173">
        <v>-0.15</v>
      </c>
      <c r="CE95" s="175"/>
    </row>
    <row r="96" spans="2:83" s="10" customFormat="1" ht="18" customHeight="1" x14ac:dyDescent="0.45">
      <c r="B96" s="247" t="s">
        <v>87</v>
      </c>
      <c r="C96" s="31" t="s">
        <v>48</v>
      </c>
      <c r="D96" s="229" t="s">
        <v>8</v>
      </c>
      <c r="E96" s="219" t="s">
        <v>8</v>
      </c>
      <c r="F96" s="221" t="s">
        <v>8</v>
      </c>
      <c r="G96" s="216" t="s">
        <v>8</v>
      </c>
      <c r="H96" s="229" t="s">
        <v>8</v>
      </c>
      <c r="I96" s="219" t="s">
        <v>8</v>
      </c>
      <c r="J96" s="221" t="s">
        <v>8</v>
      </c>
      <c r="K96" s="216" t="s">
        <v>8</v>
      </c>
      <c r="L96" s="229" t="s">
        <v>8</v>
      </c>
      <c r="M96" s="219" t="s">
        <v>8</v>
      </c>
      <c r="N96" s="221" t="s">
        <v>8</v>
      </c>
      <c r="O96" s="216" t="s">
        <v>8</v>
      </c>
      <c r="P96" s="229" t="s">
        <v>8</v>
      </c>
      <c r="Q96" s="219" t="s">
        <v>8</v>
      </c>
      <c r="R96" s="221" t="s">
        <v>8</v>
      </c>
      <c r="S96" s="216" t="s">
        <v>8</v>
      </c>
      <c r="T96" s="229" t="s">
        <v>8</v>
      </c>
      <c r="U96" s="219" t="s">
        <v>8</v>
      </c>
      <c r="V96" s="221" t="s">
        <v>8</v>
      </c>
      <c r="W96" s="216" t="s">
        <v>8</v>
      </c>
      <c r="X96" s="26">
        <v>2.25</v>
      </c>
      <c r="Y96" s="219" t="s">
        <v>135</v>
      </c>
      <c r="Z96" s="221" t="s">
        <v>8</v>
      </c>
      <c r="AA96" s="216" t="s">
        <v>8</v>
      </c>
      <c r="AB96" s="37">
        <v>2.5</v>
      </c>
      <c r="AC96" s="219" t="s">
        <v>135</v>
      </c>
      <c r="AD96" s="221" t="s">
        <v>8</v>
      </c>
      <c r="AE96" s="216" t="s">
        <v>8</v>
      </c>
      <c r="AF96" s="54">
        <v>2.5</v>
      </c>
      <c r="AG96" s="219" t="s">
        <v>135</v>
      </c>
      <c r="AH96" s="221" t="s">
        <v>8</v>
      </c>
      <c r="AI96" s="216" t="s">
        <v>8</v>
      </c>
      <c r="AJ96" s="45">
        <v>2.5</v>
      </c>
      <c r="AK96" s="180" t="s">
        <v>135</v>
      </c>
      <c r="AL96" s="172" t="s">
        <v>8</v>
      </c>
      <c r="AM96" s="174" t="s">
        <v>8</v>
      </c>
      <c r="AN96" s="45">
        <v>2.5</v>
      </c>
      <c r="AO96" s="180" t="s">
        <v>135</v>
      </c>
      <c r="AP96" s="172" t="s">
        <v>8</v>
      </c>
      <c r="AQ96" s="174" t="s">
        <v>8</v>
      </c>
      <c r="AR96" s="45">
        <v>2.5</v>
      </c>
      <c r="AS96" s="180" t="s">
        <v>135</v>
      </c>
      <c r="AT96" s="172" t="s">
        <v>8</v>
      </c>
      <c r="AU96" s="174" t="s">
        <v>8</v>
      </c>
      <c r="AV96" s="45">
        <v>2.5</v>
      </c>
      <c r="AW96" s="180" t="s">
        <v>135</v>
      </c>
      <c r="AX96" s="172" t="s">
        <v>8</v>
      </c>
      <c r="AY96" s="174" t="s">
        <v>8</v>
      </c>
      <c r="AZ96" s="45">
        <v>2.5</v>
      </c>
      <c r="BA96" s="180" t="s">
        <v>135</v>
      </c>
      <c r="BB96" s="172" t="s">
        <v>8</v>
      </c>
      <c r="BC96" s="174" t="s">
        <v>8</v>
      </c>
      <c r="BD96" s="164">
        <v>0.35</v>
      </c>
      <c r="BE96" s="166" t="s">
        <v>134</v>
      </c>
      <c r="BF96" s="172" t="s">
        <v>8</v>
      </c>
      <c r="BG96" s="174" t="s">
        <v>8</v>
      </c>
      <c r="BH96" s="164">
        <v>0.35</v>
      </c>
      <c r="BI96" s="166" t="s">
        <v>134</v>
      </c>
      <c r="BJ96" s="172" t="s">
        <v>8</v>
      </c>
      <c r="BK96" s="174" t="s">
        <v>8</v>
      </c>
      <c r="BL96" s="164">
        <v>0.3</v>
      </c>
      <c r="BM96" s="166" t="s">
        <v>134</v>
      </c>
      <c r="BN96" s="172" t="s">
        <v>8</v>
      </c>
      <c r="BO96" s="174" t="s">
        <v>8</v>
      </c>
      <c r="BP96" s="164">
        <v>0.3</v>
      </c>
      <c r="BQ96" s="166" t="s">
        <v>134</v>
      </c>
      <c r="BR96" s="172" t="s">
        <v>8</v>
      </c>
      <c r="BS96" s="174" t="s">
        <v>8</v>
      </c>
      <c r="BT96" s="164">
        <v>0.3</v>
      </c>
      <c r="BU96" s="166" t="s">
        <v>134</v>
      </c>
      <c r="BV96" s="172" t="s">
        <v>8</v>
      </c>
      <c r="BW96" s="174" t="s">
        <v>8</v>
      </c>
      <c r="BX96" s="164">
        <v>0.3</v>
      </c>
      <c r="BY96" s="166" t="s">
        <v>134</v>
      </c>
      <c r="BZ96" s="172" t="s">
        <v>8</v>
      </c>
      <c r="CA96" s="174" t="s">
        <v>8</v>
      </c>
      <c r="CB96" s="164">
        <v>0.3</v>
      </c>
      <c r="CC96" s="166" t="s">
        <v>134</v>
      </c>
      <c r="CD96" s="172" t="s">
        <v>8</v>
      </c>
      <c r="CE96" s="174" t="s">
        <v>8</v>
      </c>
    </row>
    <row r="97" spans="2:83" s="10" customFormat="1" ht="18" customHeight="1" x14ac:dyDescent="0.45">
      <c r="B97" s="248"/>
      <c r="C97" s="32" t="s">
        <v>49</v>
      </c>
      <c r="D97" s="230"/>
      <c r="E97" s="220">
        <v>0</v>
      </c>
      <c r="F97" s="222"/>
      <c r="G97" s="217">
        <v>0</v>
      </c>
      <c r="H97" s="230"/>
      <c r="I97" s="220">
        <v>0</v>
      </c>
      <c r="J97" s="222"/>
      <c r="K97" s="217">
        <v>0</v>
      </c>
      <c r="L97" s="230"/>
      <c r="M97" s="220">
        <v>0</v>
      </c>
      <c r="N97" s="222"/>
      <c r="O97" s="217">
        <v>0</v>
      </c>
      <c r="P97" s="230"/>
      <c r="Q97" s="220">
        <v>0</v>
      </c>
      <c r="R97" s="222"/>
      <c r="S97" s="217">
        <v>0</v>
      </c>
      <c r="T97" s="230"/>
      <c r="U97" s="220">
        <v>0</v>
      </c>
      <c r="V97" s="222"/>
      <c r="W97" s="217">
        <v>0</v>
      </c>
      <c r="X97" s="30">
        <v>13.5</v>
      </c>
      <c r="Y97" s="220"/>
      <c r="Z97" s="222"/>
      <c r="AA97" s="217"/>
      <c r="AB97" s="40">
        <v>13.75</v>
      </c>
      <c r="AC97" s="220"/>
      <c r="AD97" s="222"/>
      <c r="AE97" s="217"/>
      <c r="AF97" s="55">
        <v>13.75</v>
      </c>
      <c r="AG97" s="220"/>
      <c r="AH97" s="222"/>
      <c r="AI97" s="217"/>
      <c r="AJ97" s="46">
        <v>13.75</v>
      </c>
      <c r="AK97" s="181"/>
      <c r="AL97" s="173"/>
      <c r="AM97" s="175"/>
      <c r="AN97" s="46">
        <v>13.75</v>
      </c>
      <c r="AO97" s="181"/>
      <c r="AP97" s="173"/>
      <c r="AQ97" s="175"/>
      <c r="AR97" s="46">
        <v>13.75</v>
      </c>
      <c r="AS97" s="181"/>
      <c r="AT97" s="173"/>
      <c r="AU97" s="175"/>
      <c r="AV97" s="46">
        <v>13.75</v>
      </c>
      <c r="AW97" s="181"/>
      <c r="AX97" s="173"/>
      <c r="AY97" s="175"/>
      <c r="AZ97" s="46">
        <v>13.75</v>
      </c>
      <c r="BA97" s="181"/>
      <c r="BB97" s="173"/>
      <c r="BC97" s="175"/>
      <c r="BD97" s="165"/>
      <c r="BE97" s="167"/>
      <c r="BF97" s="173"/>
      <c r="BG97" s="175"/>
      <c r="BH97" s="165"/>
      <c r="BI97" s="167"/>
      <c r="BJ97" s="173"/>
      <c r="BK97" s="175"/>
      <c r="BL97" s="165">
        <v>-0.15</v>
      </c>
      <c r="BM97" s="167"/>
      <c r="BN97" s="173">
        <v>-0.15</v>
      </c>
      <c r="BO97" s="175"/>
      <c r="BP97" s="165">
        <v>-0.15</v>
      </c>
      <c r="BQ97" s="167"/>
      <c r="BR97" s="173">
        <v>-0.15</v>
      </c>
      <c r="BS97" s="175"/>
      <c r="BT97" s="165">
        <v>-0.15</v>
      </c>
      <c r="BU97" s="167"/>
      <c r="BV97" s="173">
        <v>-0.15</v>
      </c>
      <c r="BW97" s="175"/>
      <c r="BX97" s="165">
        <v>-0.15</v>
      </c>
      <c r="BY97" s="167"/>
      <c r="BZ97" s="173">
        <v>-0.15</v>
      </c>
      <c r="CA97" s="175"/>
      <c r="CB97" s="165">
        <v>-0.15</v>
      </c>
      <c r="CC97" s="167"/>
      <c r="CD97" s="173">
        <v>-0.15</v>
      </c>
      <c r="CE97" s="175"/>
    </row>
    <row r="98" spans="2:83" s="10" customFormat="1" ht="18" customHeight="1" x14ac:dyDescent="0.45">
      <c r="B98" s="247" t="s">
        <v>88</v>
      </c>
      <c r="C98" s="31" t="s">
        <v>48</v>
      </c>
      <c r="D98" s="229" t="s">
        <v>8</v>
      </c>
      <c r="E98" s="219" t="s">
        <v>8</v>
      </c>
      <c r="F98" s="221" t="s">
        <v>8</v>
      </c>
      <c r="G98" s="216" t="s">
        <v>8</v>
      </c>
      <c r="H98" s="229" t="s">
        <v>8</v>
      </c>
      <c r="I98" s="219" t="s">
        <v>8</v>
      </c>
      <c r="J98" s="221" t="s">
        <v>8</v>
      </c>
      <c r="K98" s="216" t="s">
        <v>8</v>
      </c>
      <c r="L98" s="229" t="s">
        <v>8</v>
      </c>
      <c r="M98" s="219" t="s">
        <v>8</v>
      </c>
      <c r="N98" s="221" t="s">
        <v>8</v>
      </c>
      <c r="O98" s="216" t="s">
        <v>8</v>
      </c>
      <c r="P98" s="229" t="s">
        <v>8</v>
      </c>
      <c r="Q98" s="219" t="s">
        <v>8</v>
      </c>
      <c r="R98" s="221" t="s">
        <v>8</v>
      </c>
      <c r="S98" s="216" t="s">
        <v>8</v>
      </c>
      <c r="T98" s="229" t="s">
        <v>8</v>
      </c>
      <c r="U98" s="219" t="s">
        <v>8</v>
      </c>
      <c r="V98" s="221" t="s">
        <v>8</v>
      </c>
      <c r="W98" s="216" t="s">
        <v>8</v>
      </c>
      <c r="X98" s="26">
        <v>2.25</v>
      </c>
      <c r="Y98" s="219" t="s">
        <v>135</v>
      </c>
      <c r="Z98" s="221" t="s">
        <v>8</v>
      </c>
      <c r="AA98" s="216" t="s">
        <v>8</v>
      </c>
      <c r="AB98" s="37">
        <v>2.5</v>
      </c>
      <c r="AC98" s="219" t="s">
        <v>135</v>
      </c>
      <c r="AD98" s="221" t="s">
        <v>8</v>
      </c>
      <c r="AE98" s="216" t="s">
        <v>8</v>
      </c>
      <c r="AF98" s="54">
        <v>2.5</v>
      </c>
      <c r="AG98" s="219" t="s">
        <v>135</v>
      </c>
      <c r="AH98" s="221" t="s">
        <v>8</v>
      </c>
      <c r="AI98" s="216" t="s">
        <v>8</v>
      </c>
      <c r="AJ98" s="45">
        <v>2.5</v>
      </c>
      <c r="AK98" s="180" t="s">
        <v>135</v>
      </c>
      <c r="AL98" s="172" t="s">
        <v>8</v>
      </c>
      <c r="AM98" s="174" t="s">
        <v>8</v>
      </c>
      <c r="AN98" s="45">
        <v>2.5</v>
      </c>
      <c r="AO98" s="180" t="s">
        <v>135</v>
      </c>
      <c r="AP98" s="172" t="s">
        <v>8</v>
      </c>
      <c r="AQ98" s="174" t="s">
        <v>8</v>
      </c>
      <c r="AR98" s="45">
        <v>2.5</v>
      </c>
      <c r="AS98" s="180" t="s">
        <v>135</v>
      </c>
      <c r="AT98" s="172" t="s">
        <v>8</v>
      </c>
      <c r="AU98" s="174" t="s">
        <v>8</v>
      </c>
      <c r="AV98" s="45">
        <v>2.5</v>
      </c>
      <c r="AW98" s="180" t="s">
        <v>135</v>
      </c>
      <c r="AX98" s="172" t="s">
        <v>8</v>
      </c>
      <c r="AY98" s="174" t="s">
        <v>8</v>
      </c>
      <c r="AZ98" s="45">
        <v>2.5</v>
      </c>
      <c r="BA98" s="180" t="s">
        <v>135</v>
      </c>
      <c r="BB98" s="172" t="s">
        <v>8</v>
      </c>
      <c r="BC98" s="174" t="s">
        <v>8</v>
      </c>
      <c r="BD98" s="164">
        <v>0.35</v>
      </c>
      <c r="BE98" s="166" t="s">
        <v>134</v>
      </c>
      <c r="BF98" s="172" t="s">
        <v>8</v>
      </c>
      <c r="BG98" s="174" t="s">
        <v>8</v>
      </c>
      <c r="BH98" s="164">
        <v>0.35</v>
      </c>
      <c r="BI98" s="166" t="s">
        <v>134</v>
      </c>
      <c r="BJ98" s="172" t="s">
        <v>8</v>
      </c>
      <c r="BK98" s="174" t="s">
        <v>8</v>
      </c>
      <c r="BL98" s="164">
        <v>0.3</v>
      </c>
      <c r="BM98" s="166" t="s">
        <v>134</v>
      </c>
      <c r="BN98" s="172" t="s">
        <v>8</v>
      </c>
      <c r="BO98" s="174" t="s">
        <v>8</v>
      </c>
      <c r="BP98" s="164">
        <v>0.3</v>
      </c>
      <c r="BQ98" s="166" t="s">
        <v>134</v>
      </c>
      <c r="BR98" s="172" t="s">
        <v>8</v>
      </c>
      <c r="BS98" s="174" t="s">
        <v>8</v>
      </c>
      <c r="BT98" s="164">
        <v>0.3</v>
      </c>
      <c r="BU98" s="166" t="s">
        <v>134</v>
      </c>
      <c r="BV98" s="172" t="s">
        <v>8</v>
      </c>
      <c r="BW98" s="174" t="s">
        <v>8</v>
      </c>
      <c r="BX98" s="164">
        <v>0.3</v>
      </c>
      <c r="BY98" s="166" t="s">
        <v>134</v>
      </c>
      <c r="BZ98" s="172" t="s">
        <v>8</v>
      </c>
      <c r="CA98" s="174" t="s">
        <v>8</v>
      </c>
      <c r="CB98" s="164">
        <v>0.3</v>
      </c>
      <c r="CC98" s="166" t="s">
        <v>134</v>
      </c>
      <c r="CD98" s="172" t="s">
        <v>8</v>
      </c>
      <c r="CE98" s="174" t="s">
        <v>8</v>
      </c>
    </row>
    <row r="99" spans="2:83" s="10" customFormat="1" ht="18" customHeight="1" x14ac:dyDescent="0.45">
      <c r="B99" s="248"/>
      <c r="C99" s="32" t="s">
        <v>49</v>
      </c>
      <c r="D99" s="230"/>
      <c r="E99" s="220">
        <v>0</v>
      </c>
      <c r="F99" s="222"/>
      <c r="G99" s="217">
        <v>0</v>
      </c>
      <c r="H99" s="230"/>
      <c r="I99" s="220">
        <v>0</v>
      </c>
      <c r="J99" s="222"/>
      <c r="K99" s="217">
        <v>0</v>
      </c>
      <c r="L99" s="230"/>
      <c r="M99" s="220">
        <v>0</v>
      </c>
      <c r="N99" s="222"/>
      <c r="O99" s="217">
        <v>0</v>
      </c>
      <c r="P99" s="230"/>
      <c r="Q99" s="220">
        <v>0</v>
      </c>
      <c r="R99" s="222"/>
      <c r="S99" s="217">
        <v>0</v>
      </c>
      <c r="T99" s="230"/>
      <c r="U99" s="220">
        <v>0</v>
      </c>
      <c r="V99" s="222"/>
      <c r="W99" s="217">
        <v>0</v>
      </c>
      <c r="X99" s="30">
        <v>13.5</v>
      </c>
      <c r="Y99" s="220"/>
      <c r="Z99" s="222"/>
      <c r="AA99" s="217"/>
      <c r="AB99" s="40">
        <v>13.75</v>
      </c>
      <c r="AC99" s="220"/>
      <c r="AD99" s="222"/>
      <c r="AE99" s="217"/>
      <c r="AF99" s="55">
        <v>13.75</v>
      </c>
      <c r="AG99" s="220"/>
      <c r="AH99" s="222"/>
      <c r="AI99" s="217"/>
      <c r="AJ99" s="46">
        <v>13.75</v>
      </c>
      <c r="AK99" s="181"/>
      <c r="AL99" s="173"/>
      <c r="AM99" s="175"/>
      <c r="AN99" s="46">
        <v>13.75</v>
      </c>
      <c r="AO99" s="181"/>
      <c r="AP99" s="173"/>
      <c r="AQ99" s="175"/>
      <c r="AR99" s="46">
        <v>13.75</v>
      </c>
      <c r="AS99" s="181"/>
      <c r="AT99" s="173"/>
      <c r="AU99" s="175"/>
      <c r="AV99" s="46">
        <v>13.75</v>
      </c>
      <c r="AW99" s="181"/>
      <c r="AX99" s="173"/>
      <c r="AY99" s="175"/>
      <c r="AZ99" s="46">
        <v>13.75</v>
      </c>
      <c r="BA99" s="181"/>
      <c r="BB99" s="173"/>
      <c r="BC99" s="175"/>
      <c r="BD99" s="165"/>
      <c r="BE99" s="167"/>
      <c r="BF99" s="173"/>
      <c r="BG99" s="175"/>
      <c r="BH99" s="165"/>
      <c r="BI99" s="167"/>
      <c r="BJ99" s="173"/>
      <c r="BK99" s="175"/>
      <c r="BL99" s="165">
        <v>-0.15</v>
      </c>
      <c r="BM99" s="167"/>
      <c r="BN99" s="173">
        <v>-0.15</v>
      </c>
      <c r="BO99" s="175"/>
      <c r="BP99" s="165">
        <v>-0.15</v>
      </c>
      <c r="BQ99" s="167"/>
      <c r="BR99" s="173">
        <v>-0.15</v>
      </c>
      <c r="BS99" s="175"/>
      <c r="BT99" s="165">
        <v>-0.15</v>
      </c>
      <c r="BU99" s="167"/>
      <c r="BV99" s="173">
        <v>-0.15</v>
      </c>
      <c r="BW99" s="175"/>
      <c r="BX99" s="165">
        <v>-0.15</v>
      </c>
      <c r="BY99" s="167"/>
      <c r="BZ99" s="173">
        <v>-0.15</v>
      </c>
      <c r="CA99" s="175"/>
      <c r="CB99" s="165">
        <v>-0.15</v>
      </c>
      <c r="CC99" s="167"/>
      <c r="CD99" s="173">
        <v>-0.15</v>
      </c>
      <c r="CE99" s="175"/>
    </row>
    <row r="100" spans="2:83" s="10" customFormat="1" ht="18" customHeight="1" x14ac:dyDescent="0.45">
      <c r="B100" s="247" t="s">
        <v>89</v>
      </c>
      <c r="C100" s="31" t="s">
        <v>48</v>
      </c>
      <c r="D100" s="229" t="s">
        <v>8</v>
      </c>
      <c r="E100" s="219" t="s">
        <v>8</v>
      </c>
      <c r="F100" s="221" t="s">
        <v>8</v>
      </c>
      <c r="G100" s="216" t="s">
        <v>8</v>
      </c>
      <c r="H100" s="229" t="s">
        <v>8</v>
      </c>
      <c r="I100" s="219" t="s">
        <v>8</v>
      </c>
      <c r="J100" s="221" t="s">
        <v>8</v>
      </c>
      <c r="K100" s="216" t="s">
        <v>8</v>
      </c>
      <c r="L100" s="229" t="s">
        <v>8</v>
      </c>
      <c r="M100" s="219" t="s">
        <v>8</v>
      </c>
      <c r="N100" s="221" t="s">
        <v>8</v>
      </c>
      <c r="O100" s="216" t="s">
        <v>8</v>
      </c>
      <c r="P100" s="229" t="s">
        <v>8</v>
      </c>
      <c r="Q100" s="219" t="s">
        <v>8</v>
      </c>
      <c r="R100" s="221" t="s">
        <v>8</v>
      </c>
      <c r="S100" s="216" t="s">
        <v>8</v>
      </c>
      <c r="T100" s="229" t="s">
        <v>8</v>
      </c>
      <c r="U100" s="219" t="s">
        <v>8</v>
      </c>
      <c r="V100" s="221" t="s">
        <v>8</v>
      </c>
      <c r="W100" s="216" t="s">
        <v>8</v>
      </c>
      <c r="X100" s="26">
        <v>2.25</v>
      </c>
      <c r="Y100" s="219" t="s">
        <v>135</v>
      </c>
      <c r="Z100" s="221" t="s">
        <v>8</v>
      </c>
      <c r="AA100" s="216" t="s">
        <v>8</v>
      </c>
      <c r="AB100" s="37">
        <v>2.5</v>
      </c>
      <c r="AC100" s="219" t="s">
        <v>135</v>
      </c>
      <c r="AD100" s="221" t="s">
        <v>8</v>
      </c>
      <c r="AE100" s="216" t="s">
        <v>8</v>
      </c>
      <c r="AF100" s="54">
        <v>2.5</v>
      </c>
      <c r="AG100" s="219" t="s">
        <v>135</v>
      </c>
      <c r="AH100" s="221" t="s">
        <v>8</v>
      </c>
      <c r="AI100" s="216" t="s">
        <v>8</v>
      </c>
      <c r="AJ100" s="45">
        <v>2.5</v>
      </c>
      <c r="AK100" s="180" t="s">
        <v>135</v>
      </c>
      <c r="AL100" s="172" t="s">
        <v>8</v>
      </c>
      <c r="AM100" s="174" t="s">
        <v>8</v>
      </c>
      <c r="AN100" s="45">
        <v>2.5</v>
      </c>
      <c r="AO100" s="180" t="s">
        <v>135</v>
      </c>
      <c r="AP100" s="172" t="s">
        <v>8</v>
      </c>
      <c r="AQ100" s="174" t="s">
        <v>8</v>
      </c>
      <c r="AR100" s="45">
        <v>2.5</v>
      </c>
      <c r="AS100" s="180" t="s">
        <v>135</v>
      </c>
      <c r="AT100" s="172" t="s">
        <v>8</v>
      </c>
      <c r="AU100" s="174" t="s">
        <v>8</v>
      </c>
      <c r="AV100" s="45">
        <v>2.5</v>
      </c>
      <c r="AW100" s="180" t="s">
        <v>135</v>
      </c>
      <c r="AX100" s="172" t="s">
        <v>8</v>
      </c>
      <c r="AY100" s="174" t="s">
        <v>8</v>
      </c>
      <c r="AZ100" s="45">
        <v>2.5</v>
      </c>
      <c r="BA100" s="180" t="s">
        <v>135</v>
      </c>
      <c r="BB100" s="172" t="s">
        <v>8</v>
      </c>
      <c r="BC100" s="174" t="s">
        <v>8</v>
      </c>
      <c r="BD100" s="164">
        <v>0.35</v>
      </c>
      <c r="BE100" s="166" t="s">
        <v>134</v>
      </c>
      <c r="BF100" s="172" t="s">
        <v>8</v>
      </c>
      <c r="BG100" s="174" t="s">
        <v>8</v>
      </c>
      <c r="BH100" s="164">
        <v>0.35</v>
      </c>
      <c r="BI100" s="166" t="s">
        <v>134</v>
      </c>
      <c r="BJ100" s="172" t="s">
        <v>8</v>
      </c>
      <c r="BK100" s="174" t="s">
        <v>8</v>
      </c>
      <c r="BL100" s="164">
        <v>0.3</v>
      </c>
      <c r="BM100" s="166" t="s">
        <v>134</v>
      </c>
      <c r="BN100" s="172" t="s">
        <v>8</v>
      </c>
      <c r="BO100" s="174" t="s">
        <v>8</v>
      </c>
      <c r="BP100" s="164">
        <v>0.3</v>
      </c>
      <c r="BQ100" s="166" t="s">
        <v>134</v>
      </c>
      <c r="BR100" s="172" t="s">
        <v>8</v>
      </c>
      <c r="BS100" s="174" t="s">
        <v>8</v>
      </c>
      <c r="BT100" s="164">
        <v>0.3</v>
      </c>
      <c r="BU100" s="166" t="s">
        <v>134</v>
      </c>
      <c r="BV100" s="172" t="s">
        <v>8</v>
      </c>
      <c r="BW100" s="174" t="s">
        <v>8</v>
      </c>
      <c r="BX100" s="164">
        <v>0.3</v>
      </c>
      <c r="BY100" s="166" t="s">
        <v>134</v>
      </c>
      <c r="BZ100" s="172" t="s">
        <v>8</v>
      </c>
      <c r="CA100" s="174" t="s">
        <v>8</v>
      </c>
      <c r="CB100" s="164">
        <v>0.3</v>
      </c>
      <c r="CC100" s="166" t="s">
        <v>134</v>
      </c>
      <c r="CD100" s="172" t="s">
        <v>8</v>
      </c>
      <c r="CE100" s="174" t="s">
        <v>8</v>
      </c>
    </row>
    <row r="101" spans="2:83" s="10" customFormat="1" ht="18" customHeight="1" x14ac:dyDescent="0.45">
      <c r="B101" s="248"/>
      <c r="C101" s="32" t="s">
        <v>49</v>
      </c>
      <c r="D101" s="230"/>
      <c r="E101" s="220">
        <v>0</v>
      </c>
      <c r="F101" s="222"/>
      <c r="G101" s="217">
        <v>0</v>
      </c>
      <c r="H101" s="230"/>
      <c r="I101" s="220">
        <v>0</v>
      </c>
      <c r="J101" s="222"/>
      <c r="K101" s="217">
        <v>0</v>
      </c>
      <c r="L101" s="230"/>
      <c r="M101" s="220">
        <v>0</v>
      </c>
      <c r="N101" s="222"/>
      <c r="O101" s="217">
        <v>0</v>
      </c>
      <c r="P101" s="230"/>
      <c r="Q101" s="220">
        <v>0</v>
      </c>
      <c r="R101" s="222"/>
      <c r="S101" s="217">
        <v>0</v>
      </c>
      <c r="T101" s="230"/>
      <c r="U101" s="220">
        <v>0</v>
      </c>
      <c r="V101" s="222"/>
      <c r="W101" s="217">
        <v>0</v>
      </c>
      <c r="X101" s="30">
        <v>13.5</v>
      </c>
      <c r="Y101" s="220"/>
      <c r="Z101" s="222"/>
      <c r="AA101" s="217"/>
      <c r="AB101" s="40">
        <v>13.75</v>
      </c>
      <c r="AC101" s="220"/>
      <c r="AD101" s="222"/>
      <c r="AE101" s="217"/>
      <c r="AF101" s="55">
        <v>13.75</v>
      </c>
      <c r="AG101" s="220"/>
      <c r="AH101" s="222"/>
      <c r="AI101" s="217"/>
      <c r="AJ101" s="46">
        <v>13.75</v>
      </c>
      <c r="AK101" s="181"/>
      <c r="AL101" s="173"/>
      <c r="AM101" s="175"/>
      <c r="AN101" s="46">
        <v>13.75</v>
      </c>
      <c r="AO101" s="181"/>
      <c r="AP101" s="173"/>
      <c r="AQ101" s="175"/>
      <c r="AR101" s="46">
        <v>13.75</v>
      </c>
      <c r="AS101" s="181"/>
      <c r="AT101" s="173"/>
      <c r="AU101" s="175"/>
      <c r="AV101" s="46">
        <v>13.75</v>
      </c>
      <c r="AW101" s="181"/>
      <c r="AX101" s="173"/>
      <c r="AY101" s="175"/>
      <c r="AZ101" s="46">
        <v>13.75</v>
      </c>
      <c r="BA101" s="181"/>
      <c r="BB101" s="173"/>
      <c r="BC101" s="175"/>
      <c r="BD101" s="165"/>
      <c r="BE101" s="167"/>
      <c r="BF101" s="173"/>
      <c r="BG101" s="175"/>
      <c r="BH101" s="165"/>
      <c r="BI101" s="167"/>
      <c r="BJ101" s="173"/>
      <c r="BK101" s="175"/>
      <c r="BL101" s="165">
        <v>-0.15</v>
      </c>
      <c r="BM101" s="167"/>
      <c r="BN101" s="173">
        <v>-0.15</v>
      </c>
      <c r="BO101" s="175"/>
      <c r="BP101" s="165">
        <v>-0.15</v>
      </c>
      <c r="BQ101" s="167"/>
      <c r="BR101" s="173">
        <v>-0.15</v>
      </c>
      <c r="BS101" s="175"/>
      <c r="BT101" s="165">
        <v>-0.15</v>
      </c>
      <c r="BU101" s="167"/>
      <c r="BV101" s="173">
        <v>-0.15</v>
      </c>
      <c r="BW101" s="175"/>
      <c r="BX101" s="165">
        <v>-0.15</v>
      </c>
      <c r="BY101" s="167"/>
      <c r="BZ101" s="173">
        <v>-0.15</v>
      </c>
      <c r="CA101" s="175"/>
      <c r="CB101" s="165">
        <v>-0.15</v>
      </c>
      <c r="CC101" s="167"/>
      <c r="CD101" s="173">
        <v>-0.15</v>
      </c>
      <c r="CE101" s="175"/>
    </row>
    <row r="102" spans="2:83" s="10" customFormat="1" ht="18" customHeight="1" x14ac:dyDescent="0.45">
      <c r="B102" s="247" t="s">
        <v>40</v>
      </c>
      <c r="C102" s="31" t="s">
        <v>48</v>
      </c>
      <c r="D102" s="229" t="s">
        <v>8</v>
      </c>
      <c r="E102" s="219" t="s">
        <v>8</v>
      </c>
      <c r="F102" s="221" t="s">
        <v>8</v>
      </c>
      <c r="G102" s="216" t="s">
        <v>8</v>
      </c>
      <c r="H102" s="229" t="s">
        <v>8</v>
      </c>
      <c r="I102" s="219" t="s">
        <v>8</v>
      </c>
      <c r="J102" s="221" t="s">
        <v>8</v>
      </c>
      <c r="K102" s="216" t="s">
        <v>8</v>
      </c>
      <c r="L102" s="229" t="s">
        <v>8</v>
      </c>
      <c r="M102" s="219" t="s">
        <v>8</v>
      </c>
      <c r="N102" s="221" t="s">
        <v>8</v>
      </c>
      <c r="O102" s="216" t="s">
        <v>8</v>
      </c>
      <c r="P102" s="229" t="s">
        <v>8</v>
      </c>
      <c r="Q102" s="219" t="s">
        <v>8</v>
      </c>
      <c r="R102" s="221" t="s">
        <v>8</v>
      </c>
      <c r="S102" s="216" t="s">
        <v>8</v>
      </c>
      <c r="T102" s="229" t="s">
        <v>8</v>
      </c>
      <c r="U102" s="219" t="s">
        <v>8</v>
      </c>
      <c r="V102" s="221" t="s">
        <v>8</v>
      </c>
      <c r="W102" s="216" t="s">
        <v>8</v>
      </c>
      <c r="X102" s="26">
        <v>2.25</v>
      </c>
      <c r="Y102" s="219" t="s">
        <v>135</v>
      </c>
      <c r="Z102" s="221" t="s">
        <v>8</v>
      </c>
      <c r="AA102" s="216" t="s">
        <v>8</v>
      </c>
      <c r="AB102" s="37">
        <v>2.5</v>
      </c>
      <c r="AC102" s="219" t="s">
        <v>135</v>
      </c>
      <c r="AD102" s="221" t="s">
        <v>8</v>
      </c>
      <c r="AE102" s="216" t="s">
        <v>8</v>
      </c>
      <c r="AF102" s="54">
        <v>2.5</v>
      </c>
      <c r="AG102" s="219" t="s">
        <v>135</v>
      </c>
      <c r="AH102" s="221" t="s">
        <v>8</v>
      </c>
      <c r="AI102" s="216" t="s">
        <v>8</v>
      </c>
      <c r="AJ102" s="45">
        <v>2.5</v>
      </c>
      <c r="AK102" s="180" t="s">
        <v>135</v>
      </c>
      <c r="AL102" s="172" t="s">
        <v>8</v>
      </c>
      <c r="AM102" s="174" t="s">
        <v>8</v>
      </c>
      <c r="AN102" s="45">
        <v>2.5</v>
      </c>
      <c r="AO102" s="180" t="s">
        <v>135</v>
      </c>
      <c r="AP102" s="172" t="s">
        <v>8</v>
      </c>
      <c r="AQ102" s="174" t="s">
        <v>8</v>
      </c>
      <c r="AR102" s="45">
        <v>2.5</v>
      </c>
      <c r="AS102" s="180" t="s">
        <v>135</v>
      </c>
      <c r="AT102" s="172" t="s">
        <v>8</v>
      </c>
      <c r="AU102" s="174" t="s">
        <v>8</v>
      </c>
      <c r="AV102" s="45">
        <v>2.5</v>
      </c>
      <c r="AW102" s="180" t="s">
        <v>135</v>
      </c>
      <c r="AX102" s="172" t="s">
        <v>8</v>
      </c>
      <c r="AY102" s="174" t="s">
        <v>8</v>
      </c>
      <c r="AZ102" s="45">
        <v>2.5</v>
      </c>
      <c r="BA102" s="180" t="s">
        <v>135</v>
      </c>
      <c r="BB102" s="172" t="s">
        <v>8</v>
      </c>
      <c r="BC102" s="174" t="s">
        <v>8</v>
      </c>
      <c r="BD102" s="164">
        <v>0.35</v>
      </c>
      <c r="BE102" s="166" t="s">
        <v>134</v>
      </c>
      <c r="BF102" s="172" t="s">
        <v>8</v>
      </c>
      <c r="BG102" s="174" t="s">
        <v>8</v>
      </c>
      <c r="BH102" s="164">
        <v>0.35</v>
      </c>
      <c r="BI102" s="166" t="s">
        <v>134</v>
      </c>
      <c r="BJ102" s="172" t="s">
        <v>8</v>
      </c>
      <c r="BK102" s="174" t="s">
        <v>8</v>
      </c>
      <c r="BL102" s="164">
        <v>0.3</v>
      </c>
      <c r="BM102" s="166" t="s">
        <v>134</v>
      </c>
      <c r="BN102" s="172" t="s">
        <v>8</v>
      </c>
      <c r="BO102" s="174" t="s">
        <v>8</v>
      </c>
      <c r="BP102" s="164">
        <v>0.3</v>
      </c>
      <c r="BQ102" s="166" t="s">
        <v>134</v>
      </c>
      <c r="BR102" s="172" t="s">
        <v>8</v>
      </c>
      <c r="BS102" s="174" t="s">
        <v>8</v>
      </c>
      <c r="BT102" s="164">
        <v>0.3</v>
      </c>
      <c r="BU102" s="166" t="s">
        <v>134</v>
      </c>
      <c r="BV102" s="172" t="s">
        <v>8</v>
      </c>
      <c r="BW102" s="174" t="s">
        <v>8</v>
      </c>
      <c r="BX102" s="164">
        <v>0.3</v>
      </c>
      <c r="BY102" s="166" t="s">
        <v>134</v>
      </c>
      <c r="BZ102" s="172" t="s">
        <v>8</v>
      </c>
      <c r="CA102" s="174" t="s">
        <v>8</v>
      </c>
      <c r="CB102" s="164">
        <v>0.3</v>
      </c>
      <c r="CC102" s="166" t="s">
        <v>134</v>
      </c>
      <c r="CD102" s="172" t="s">
        <v>8</v>
      </c>
      <c r="CE102" s="174" t="s">
        <v>8</v>
      </c>
    </row>
    <row r="103" spans="2:83" s="10" customFormat="1" ht="18" customHeight="1" x14ac:dyDescent="0.45">
      <c r="B103" s="248"/>
      <c r="C103" s="32" t="s">
        <v>49</v>
      </c>
      <c r="D103" s="230"/>
      <c r="E103" s="220">
        <v>0</v>
      </c>
      <c r="F103" s="222"/>
      <c r="G103" s="217">
        <v>0</v>
      </c>
      <c r="H103" s="230"/>
      <c r="I103" s="220">
        <v>0</v>
      </c>
      <c r="J103" s="222"/>
      <c r="K103" s="217">
        <v>0</v>
      </c>
      <c r="L103" s="230"/>
      <c r="M103" s="220">
        <v>0</v>
      </c>
      <c r="N103" s="222"/>
      <c r="O103" s="217">
        <v>0</v>
      </c>
      <c r="P103" s="230"/>
      <c r="Q103" s="220">
        <v>0</v>
      </c>
      <c r="R103" s="222"/>
      <c r="S103" s="217">
        <v>0</v>
      </c>
      <c r="T103" s="230"/>
      <c r="U103" s="220">
        <v>0</v>
      </c>
      <c r="V103" s="222"/>
      <c r="W103" s="217">
        <v>0</v>
      </c>
      <c r="X103" s="30">
        <v>13.5</v>
      </c>
      <c r="Y103" s="220"/>
      <c r="Z103" s="222"/>
      <c r="AA103" s="217"/>
      <c r="AB103" s="40">
        <v>13.75</v>
      </c>
      <c r="AC103" s="220"/>
      <c r="AD103" s="222"/>
      <c r="AE103" s="217"/>
      <c r="AF103" s="55">
        <v>13.75</v>
      </c>
      <c r="AG103" s="220"/>
      <c r="AH103" s="222"/>
      <c r="AI103" s="217"/>
      <c r="AJ103" s="46">
        <v>13.75</v>
      </c>
      <c r="AK103" s="181"/>
      <c r="AL103" s="173"/>
      <c r="AM103" s="175"/>
      <c r="AN103" s="46">
        <v>13.75</v>
      </c>
      <c r="AO103" s="181"/>
      <c r="AP103" s="173"/>
      <c r="AQ103" s="175"/>
      <c r="AR103" s="46">
        <v>13.75</v>
      </c>
      <c r="AS103" s="181"/>
      <c r="AT103" s="173"/>
      <c r="AU103" s="175"/>
      <c r="AV103" s="46">
        <v>13.75</v>
      </c>
      <c r="AW103" s="181"/>
      <c r="AX103" s="173"/>
      <c r="AY103" s="175"/>
      <c r="AZ103" s="46">
        <v>13.75</v>
      </c>
      <c r="BA103" s="181"/>
      <c r="BB103" s="173"/>
      <c r="BC103" s="175"/>
      <c r="BD103" s="165"/>
      <c r="BE103" s="167"/>
      <c r="BF103" s="173"/>
      <c r="BG103" s="175"/>
      <c r="BH103" s="165"/>
      <c r="BI103" s="167"/>
      <c r="BJ103" s="173"/>
      <c r="BK103" s="175"/>
      <c r="BL103" s="165">
        <v>-0.15</v>
      </c>
      <c r="BM103" s="167"/>
      <c r="BN103" s="173">
        <v>-0.15</v>
      </c>
      <c r="BO103" s="175"/>
      <c r="BP103" s="165">
        <v>-0.15</v>
      </c>
      <c r="BQ103" s="167"/>
      <c r="BR103" s="173">
        <v>-0.15</v>
      </c>
      <c r="BS103" s="175"/>
      <c r="BT103" s="165">
        <v>-0.15</v>
      </c>
      <c r="BU103" s="167"/>
      <c r="BV103" s="173">
        <v>-0.15</v>
      </c>
      <c r="BW103" s="175"/>
      <c r="BX103" s="165">
        <v>-0.15</v>
      </c>
      <c r="BY103" s="167"/>
      <c r="BZ103" s="173">
        <v>-0.15</v>
      </c>
      <c r="CA103" s="175"/>
      <c r="CB103" s="165">
        <v>-0.15</v>
      </c>
      <c r="CC103" s="167"/>
      <c r="CD103" s="173">
        <v>-0.15</v>
      </c>
      <c r="CE103" s="175"/>
    </row>
    <row r="104" spans="2:83" s="13" customFormat="1" ht="18" customHeight="1" x14ac:dyDescent="0.4">
      <c r="B104" s="33" t="s">
        <v>26</v>
      </c>
      <c r="C104" s="34" t="s">
        <v>137</v>
      </c>
      <c r="D104" s="24" t="s">
        <v>8</v>
      </c>
      <c r="E104" s="12" t="s">
        <v>8</v>
      </c>
      <c r="F104" s="11" t="s">
        <v>8</v>
      </c>
      <c r="G104" s="25" t="s">
        <v>8</v>
      </c>
      <c r="H104" s="24" t="s">
        <v>8</v>
      </c>
      <c r="I104" s="12" t="s">
        <v>8</v>
      </c>
      <c r="J104" s="11" t="s">
        <v>8</v>
      </c>
      <c r="K104" s="25" t="s">
        <v>8</v>
      </c>
      <c r="L104" s="24" t="s">
        <v>8</v>
      </c>
      <c r="M104" s="12" t="s">
        <v>8</v>
      </c>
      <c r="N104" s="11" t="s">
        <v>8</v>
      </c>
      <c r="O104" s="25" t="s">
        <v>8</v>
      </c>
      <c r="P104" s="24" t="s">
        <v>8</v>
      </c>
      <c r="Q104" s="12" t="s">
        <v>8</v>
      </c>
      <c r="R104" s="11" t="s">
        <v>8</v>
      </c>
      <c r="S104" s="25" t="s">
        <v>8</v>
      </c>
      <c r="T104" s="24" t="s">
        <v>8</v>
      </c>
      <c r="U104" s="12" t="s">
        <v>8</v>
      </c>
      <c r="V104" s="11" t="s">
        <v>8</v>
      </c>
      <c r="W104" s="25" t="s">
        <v>8</v>
      </c>
      <c r="X104" s="24">
        <v>2.92</v>
      </c>
      <c r="Y104" s="12" t="s">
        <v>134</v>
      </c>
      <c r="Z104" s="11">
        <v>2.92</v>
      </c>
      <c r="AA104" s="25" t="s">
        <v>134</v>
      </c>
      <c r="AB104" s="24">
        <v>3.17</v>
      </c>
      <c r="AC104" s="12" t="s">
        <v>134</v>
      </c>
      <c r="AD104" s="11">
        <v>3.17</v>
      </c>
      <c r="AE104" s="25" t="s">
        <v>134</v>
      </c>
      <c r="AF104" s="24">
        <v>3.17</v>
      </c>
      <c r="AG104" s="12" t="s">
        <v>134</v>
      </c>
      <c r="AH104" s="11">
        <v>3.17</v>
      </c>
      <c r="AI104" s="25" t="s">
        <v>134</v>
      </c>
      <c r="AJ104" s="47">
        <v>3.17</v>
      </c>
      <c r="AK104" s="42" t="s">
        <v>134</v>
      </c>
      <c r="AL104" s="43">
        <v>3.17</v>
      </c>
      <c r="AM104" s="48" t="s">
        <v>134</v>
      </c>
      <c r="AN104" s="47">
        <v>3.17</v>
      </c>
      <c r="AO104" s="42" t="s">
        <v>134</v>
      </c>
      <c r="AP104" s="43">
        <v>3.17</v>
      </c>
      <c r="AQ104" s="48" t="s">
        <v>134</v>
      </c>
      <c r="AR104" s="47">
        <v>3.17</v>
      </c>
      <c r="AS104" s="42" t="s">
        <v>134</v>
      </c>
      <c r="AT104" s="43">
        <v>3.17</v>
      </c>
      <c r="AU104" s="48" t="s">
        <v>134</v>
      </c>
      <c r="AV104" s="47">
        <v>3.17</v>
      </c>
      <c r="AW104" s="42" t="s">
        <v>134</v>
      </c>
      <c r="AX104" s="43">
        <v>3.17</v>
      </c>
      <c r="AY104" s="48" t="s">
        <v>134</v>
      </c>
      <c r="AZ104" s="47">
        <v>3.17</v>
      </c>
      <c r="BA104" s="42" t="s">
        <v>134</v>
      </c>
      <c r="BB104" s="43">
        <v>3.17</v>
      </c>
      <c r="BC104" s="48" t="s">
        <v>134</v>
      </c>
      <c r="BD104" s="47">
        <v>3.17</v>
      </c>
      <c r="BE104" s="42" t="s">
        <v>134</v>
      </c>
      <c r="BF104" s="43">
        <v>3.17</v>
      </c>
      <c r="BG104" s="48" t="s">
        <v>134</v>
      </c>
      <c r="BH104" s="47" t="s">
        <v>8</v>
      </c>
      <c r="BI104" s="42" t="s">
        <v>8</v>
      </c>
      <c r="BJ104" s="43" t="s">
        <v>8</v>
      </c>
      <c r="BK104" s="48" t="s">
        <v>8</v>
      </c>
      <c r="BL104" s="47" t="s">
        <v>8</v>
      </c>
      <c r="BM104" s="42" t="s">
        <v>8</v>
      </c>
      <c r="BN104" s="43" t="s">
        <v>8</v>
      </c>
      <c r="BO104" s="48" t="s">
        <v>8</v>
      </c>
      <c r="BP104" s="47" t="s">
        <v>8</v>
      </c>
      <c r="BQ104" s="42" t="s">
        <v>8</v>
      </c>
      <c r="BR104" s="43" t="s">
        <v>8</v>
      </c>
      <c r="BS104" s="48" t="s">
        <v>8</v>
      </c>
      <c r="BT104" s="47" t="s">
        <v>8</v>
      </c>
      <c r="BU104" s="42" t="s">
        <v>8</v>
      </c>
      <c r="BV104" s="43" t="s">
        <v>8</v>
      </c>
      <c r="BW104" s="48" t="s">
        <v>8</v>
      </c>
      <c r="BX104" s="47" t="s">
        <v>8</v>
      </c>
      <c r="BY104" s="42" t="s">
        <v>8</v>
      </c>
      <c r="BZ104" s="43" t="s">
        <v>8</v>
      </c>
      <c r="CA104" s="48" t="s">
        <v>8</v>
      </c>
      <c r="CB104" s="47" t="s">
        <v>8</v>
      </c>
      <c r="CC104" s="42" t="s">
        <v>8</v>
      </c>
      <c r="CD104" s="43" t="s">
        <v>8</v>
      </c>
      <c r="CE104" s="48" t="s">
        <v>8</v>
      </c>
    </row>
    <row r="105" spans="2:83" s="10" customFormat="1" ht="18" customHeight="1" x14ac:dyDescent="0.45">
      <c r="B105" s="247" t="s">
        <v>90</v>
      </c>
      <c r="C105" s="31" t="s">
        <v>48</v>
      </c>
      <c r="D105" s="229" t="s">
        <v>8</v>
      </c>
      <c r="E105" s="219" t="s">
        <v>8</v>
      </c>
      <c r="F105" s="221" t="s">
        <v>8</v>
      </c>
      <c r="G105" s="216" t="s">
        <v>8</v>
      </c>
      <c r="H105" s="229" t="s">
        <v>8</v>
      </c>
      <c r="I105" s="219" t="s">
        <v>8</v>
      </c>
      <c r="J105" s="221" t="s">
        <v>8</v>
      </c>
      <c r="K105" s="216" t="s">
        <v>8</v>
      </c>
      <c r="L105" s="229" t="s">
        <v>8</v>
      </c>
      <c r="M105" s="219" t="s">
        <v>8</v>
      </c>
      <c r="N105" s="221" t="s">
        <v>8</v>
      </c>
      <c r="O105" s="216" t="s">
        <v>8</v>
      </c>
      <c r="P105" s="229" t="s">
        <v>8</v>
      </c>
      <c r="Q105" s="219" t="s">
        <v>8</v>
      </c>
      <c r="R105" s="221" t="s">
        <v>8</v>
      </c>
      <c r="S105" s="216" t="s">
        <v>8</v>
      </c>
      <c r="T105" s="229" t="s">
        <v>8</v>
      </c>
      <c r="U105" s="219" t="s">
        <v>8</v>
      </c>
      <c r="V105" s="221" t="s">
        <v>8</v>
      </c>
      <c r="W105" s="216" t="s">
        <v>8</v>
      </c>
      <c r="X105" s="26">
        <v>2.25</v>
      </c>
      <c r="Y105" s="219" t="s">
        <v>135</v>
      </c>
      <c r="Z105" s="221" t="s">
        <v>8</v>
      </c>
      <c r="AA105" s="216" t="s">
        <v>8</v>
      </c>
      <c r="AB105" s="37">
        <v>2.5</v>
      </c>
      <c r="AC105" s="219" t="s">
        <v>135</v>
      </c>
      <c r="AD105" s="221" t="s">
        <v>8</v>
      </c>
      <c r="AE105" s="216" t="s">
        <v>8</v>
      </c>
      <c r="AF105" s="54">
        <v>2.5</v>
      </c>
      <c r="AG105" s="219" t="s">
        <v>135</v>
      </c>
      <c r="AH105" s="221" t="s">
        <v>8</v>
      </c>
      <c r="AI105" s="216" t="s">
        <v>8</v>
      </c>
      <c r="AJ105" s="45">
        <v>2.5</v>
      </c>
      <c r="AK105" s="180" t="s">
        <v>135</v>
      </c>
      <c r="AL105" s="172" t="s">
        <v>8</v>
      </c>
      <c r="AM105" s="174" t="s">
        <v>8</v>
      </c>
      <c r="AN105" s="45">
        <v>2.5</v>
      </c>
      <c r="AO105" s="180" t="s">
        <v>135</v>
      </c>
      <c r="AP105" s="172" t="s">
        <v>8</v>
      </c>
      <c r="AQ105" s="174" t="s">
        <v>8</v>
      </c>
      <c r="AR105" s="45">
        <v>2.5</v>
      </c>
      <c r="AS105" s="180" t="s">
        <v>135</v>
      </c>
      <c r="AT105" s="172" t="s">
        <v>8</v>
      </c>
      <c r="AU105" s="174" t="s">
        <v>8</v>
      </c>
      <c r="AV105" s="45">
        <v>2.5</v>
      </c>
      <c r="AW105" s="180" t="s">
        <v>135</v>
      </c>
      <c r="AX105" s="172" t="s">
        <v>8</v>
      </c>
      <c r="AY105" s="174" t="s">
        <v>8</v>
      </c>
      <c r="AZ105" s="45">
        <v>2.5</v>
      </c>
      <c r="BA105" s="180" t="s">
        <v>135</v>
      </c>
      <c r="BB105" s="172" t="s">
        <v>8</v>
      </c>
      <c r="BC105" s="174" t="s">
        <v>8</v>
      </c>
      <c r="BD105" s="164">
        <v>0.35</v>
      </c>
      <c r="BE105" s="166" t="s">
        <v>134</v>
      </c>
      <c r="BF105" s="172" t="s">
        <v>8</v>
      </c>
      <c r="BG105" s="174" t="s">
        <v>8</v>
      </c>
      <c r="BH105" s="164">
        <v>0.35</v>
      </c>
      <c r="BI105" s="166" t="s">
        <v>134</v>
      </c>
      <c r="BJ105" s="172" t="s">
        <v>8</v>
      </c>
      <c r="BK105" s="174" t="s">
        <v>8</v>
      </c>
      <c r="BL105" s="164">
        <v>0.3</v>
      </c>
      <c r="BM105" s="166" t="s">
        <v>134</v>
      </c>
      <c r="BN105" s="172" t="s">
        <v>8</v>
      </c>
      <c r="BO105" s="174" t="s">
        <v>8</v>
      </c>
      <c r="BP105" s="164">
        <v>0.3</v>
      </c>
      <c r="BQ105" s="166" t="s">
        <v>134</v>
      </c>
      <c r="BR105" s="172" t="s">
        <v>8</v>
      </c>
      <c r="BS105" s="174" t="s">
        <v>8</v>
      </c>
      <c r="BT105" s="164">
        <v>0.3</v>
      </c>
      <c r="BU105" s="166" t="s">
        <v>134</v>
      </c>
      <c r="BV105" s="172" t="s">
        <v>8</v>
      </c>
      <c r="BW105" s="174" t="s">
        <v>8</v>
      </c>
      <c r="BX105" s="164">
        <v>0.3</v>
      </c>
      <c r="BY105" s="166" t="s">
        <v>134</v>
      </c>
      <c r="BZ105" s="172" t="s">
        <v>8</v>
      </c>
      <c r="CA105" s="174" t="s">
        <v>8</v>
      </c>
      <c r="CB105" s="164">
        <v>0.3</v>
      </c>
      <c r="CC105" s="166" t="s">
        <v>134</v>
      </c>
      <c r="CD105" s="172" t="s">
        <v>8</v>
      </c>
      <c r="CE105" s="174" t="s">
        <v>8</v>
      </c>
    </row>
    <row r="106" spans="2:83" s="10" customFormat="1" ht="18" customHeight="1" x14ac:dyDescent="0.45">
      <c r="B106" s="248"/>
      <c r="C106" s="32" t="s">
        <v>49</v>
      </c>
      <c r="D106" s="230"/>
      <c r="E106" s="220">
        <v>0</v>
      </c>
      <c r="F106" s="222"/>
      <c r="G106" s="217">
        <v>0</v>
      </c>
      <c r="H106" s="230"/>
      <c r="I106" s="220">
        <v>0</v>
      </c>
      <c r="J106" s="222"/>
      <c r="K106" s="217">
        <v>0</v>
      </c>
      <c r="L106" s="230"/>
      <c r="M106" s="220">
        <v>0</v>
      </c>
      <c r="N106" s="222"/>
      <c r="O106" s="217">
        <v>0</v>
      </c>
      <c r="P106" s="230"/>
      <c r="Q106" s="220">
        <v>0</v>
      </c>
      <c r="R106" s="222"/>
      <c r="S106" s="217">
        <v>0</v>
      </c>
      <c r="T106" s="230"/>
      <c r="U106" s="220">
        <v>0</v>
      </c>
      <c r="V106" s="222"/>
      <c r="W106" s="217">
        <v>0</v>
      </c>
      <c r="X106" s="30">
        <v>13.5</v>
      </c>
      <c r="Y106" s="220"/>
      <c r="Z106" s="222"/>
      <c r="AA106" s="217"/>
      <c r="AB106" s="40">
        <v>13.75</v>
      </c>
      <c r="AC106" s="220"/>
      <c r="AD106" s="222"/>
      <c r="AE106" s="217"/>
      <c r="AF106" s="55">
        <v>13.75</v>
      </c>
      <c r="AG106" s="220"/>
      <c r="AH106" s="222"/>
      <c r="AI106" s="217"/>
      <c r="AJ106" s="46">
        <v>13.75</v>
      </c>
      <c r="AK106" s="181"/>
      <c r="AL106" s="173"/>
      <c r="AM106" s="175"/>
      <c r="AN106" s="46">
        <v>13.75</v>
      </c>
      <c r="AO106" s="181"/>
      <c r="AP106" s="173"/>
      <c r="AQ106" s="175"/>
      <c r="AR106" s="46">
        <v>13.75</v>
      </c>
      <c r="AS106" s="181"/>
      <c r="AT106" s="173"/>
      <c r="AU106" s="175"/>
      <c r="AV106" s="46">
        <v>13.75</v>
      </c>
      <c r="AW106" s="181"/>
      <c r="AX106" s="173"/>
      <c r="AY106" s="175"/>
      <c r="AZ106" s="46">
        <v>13.75</v>
      </c>
      <c r="BA106" s="181"/>
      <c r="BB106" s="173"/>
      <c r="BC106" s="175"/>
      <c r="BD106" s="165"/>
      <c r="BE106" s="167"/>
      <c r="BF106" s="173"/>
      <c r="BG106" s="175"/>
      <c r="BH106" s="165"/>
      <c r="BI106" s="167"/>
      <c r="BJ106" s="173"/>
      <c r="BK106" s="175"/>
      <c r="BL106" s="165">
        <v>-0.15</v>
      </c>
      <c r="BM106" s="167"/>
      <c r="BN106" s="173">
        <v>-0.15</v>
      </c>
      <c r="BO106" s="175"/>
      <c r="BP106" s="165">
        <v>-0.15</v>
      </c>
      <c r="BQ106" s="167"/>
      <c r="BR106" s="173">
        <v>-0.15</v>
      </c>
      <c r="BS106" s="175"/>
      <c r="BT106" s="165">
        <v>-0.15</v>
      </c>
      <c r="BU106" s="167"/>
      <c r="BV106" s="173">
        <v>-0.15</v>
      </c>
      <c r="BW106" s="175"/>
      <c r="BX106" s="165">
        <v>-0.15</v>
      </c>
      <c r="BY106" s="167"/>
      <c r="BZ106" s="173">
        <v>-0.15</v>
      </c>
      <c r="CA106" s="175"/>
      <c r="CB106" s="165">
        <v>-0.15</v>
      </c>
      <c r="CC106" s="167"/>
      <c r="CD106" s="173">
        <v>-0.15</v>
      </c>
      <c r="CE106" s="175"/>
    </row>
    <row r="107" spans="2:83" s="10" customFormat="1" ht="18" customHeight="1" x14ac:dyDescent="0.45">
      <c r="B107" s="247" t="s">
        <v>91</v>
      </c>
      <c r="C107" s="31" t="s">
        <v>48</v>
      </c>
      <c r="D107" s="229" t="s">
        <v>8</v>
      </c>
      <c r="E107" s="219" t="s">
        <v>8</v>
      </c>
      <c r="F107" s="221" t="s">
        <v>8</v>
      </c>
      <c r="G107" s="216" t="s">
        <v>8</v>
      </c>
      <c r="H107" s="229" t="s">
        <v>8</v>
      </c>
      <c r="I107" s="219" t="s">
        <v>8</v>
      </c>
      <c r="J107" s="221" t="s">
        <v>8</v>
      </c>
      <c r="K107" s="216" t="s">
        <v>8</v>
      </c>
      <c r="L107" s="229" t="s">
        <v>8</v>
      </c>
      <c r="M107" s="219" t="s">
        <v>8</v>
      </c>
      <c r="N107" s="221" t="s">
        <v>8</v>
      </c>
      <c r="O107" s="216" t="s">
        <v>8</v>
      </c>
      <c r="P107" s="229" t="s">
        <v>8</v>
      </c>
      <c r="Q107" s="219" t="s">
        <v>8</v>
      </c>
      <c r="R107" s="221" t="s">
        <v>8</v>
      </c>
      <c r="S107" s="216" t="s">
        <v>8</v>
      </c>
      <c r="T107" s="229" t="s">
        <v>8</v>
      </c>
      <c r="U107" s="219" t="s">
        <v>8</v>
      </c>
      <c r="V107" s="221" t="s">
        <v>8</v>
      </c>
      <c r="W107" s="216" t="s">
        <v>8</v>
      </c>
      <c r="X107" s="26">
        <v>2.25</v>
      </c>
      <c r="Y107" s="219" t="s">
        <v>135</v>
      </c>
      <c r="Z107" s="221" t="s">
        <v>8</v>
      </c>
      <c r="AA107" s="216" t="s">
        <v>8</v>
      </c>
      <c r="AB107" s="37">
        <v>2.5</v>
      </c>
      <c r="AC107" s="219" t="s">
        <v>135</v>
      </c>
      <c r="AD107" s="221" t="s">
        <v>8</v>
      </c>
      <c r="AE107" s="216" t="s">
        <v>8</v>
      </c>
      <c r="AF107" s="54">
        <v>2.5</v>
      </c>
      <c r="AG107" s="219" t="s">
        <v>135</v>
      </c>
      <c r="AH107" s="221" t="s">
        <v>8</v>
      </c>
      <c r="AI107" s="216" t="s">
        <v>8</v>
      </c>
      <c r="AJ107" s="45">
        <v>2.5</v>
      </c>
      <c r="AK107" s="180" t="s">
        <v>135</v>
      </c>
      <c r="AL107" s="172" t="s">
        <v>8</v>
      </c>
      <c r="AM107" s="174" t="s">
        <v>8</v>
      </c>
      <c r="AN107" s="45">
        <v>2.5</v>
      </c>
      <c r="AO107" s="180" t="s">
        <v>135</v>
      </c>
      <c r="AP107" s="172" t="s">
        <v>8</v>
      </c>
      <c r="AQ107" s="174" t="s">
        <v>8</v>
      </c>
      <c r="AR107" s="45">
        <v>2.5</v>
      </c>
      <c r="AS107" s="180" t="s">
        <v>135</v>
      </c>
      <c r="AT107" s="172" t="s">
        <v>8</v>
      </c>
      <c r="AU107" s="174" t="s">
        <v>8</v>
      </c>
      <c r="AV107" s="45">
        <v>2.5</v>
      </c>
      <c r="AW107" s="180" t="s">
        <v>135</v>
      </c>
      <c r="AX107" s="172" t="s">
        <v>8</v>
      </c>
      <c r="AY107" s="174" t="s">
        <v>8</v>
      </c>
      <c r="AZ107" s="45">
        <v>2.5</v>
      </c>
      <c r="BA107" s="180" t="s">
        <v>135</v>
      </c>
      <c r="BB107" s="172" t="s">
        <v>8</v>
      </c>
      <c r="BC107" s="174" t="s">
        <v>8</v>
      </c>
      <c r="BD107" s="164">
        <v>0.35</v>
      </c>
      <c r="BE107" s="166" t="s">
        <v>134</v>
      </c>
      <c r="BF107" s="172" t="s">
        <v>8</v>
      </c>
      <c r="BG107" s="174" t="s">
        <v>8</v>
      </c>
      <c r="BH107" s="164">
        <v>0.35</v>
      </c>
      <c r="BI107" s="166" t="s">
        <v>134</v>
      </c>
      <c r="BJ107" s="172" t="s">
        <v>8</v>
      </c>
      <c r="BK107" s="174" t="s">
        <v>8</v>
      </c>
      <c r="BL107" s="164">
        <v>0.3</v>
      </c>
      <c r="BM107" s="166" t="s">
        <v>134</v>
      </c>
      <c r="BN107" s="172" t="s">
        <v>8</v>
      </c>
      <c r="BO107" s="174" t="s">
        <v>8</v>
      </c>
      <c r="BP107" s="164">
        <v>0.3</v>
      </c>
      <c r="BQ107" s="166" t="s">
        <v>134</v>
      </c>
      <c r="BR107" s="172" t="s">
        <v>8</v>
      </c>
      <c r="BS107" s="174" t="s">
        <v>8</v>
      </c>
      <c r="BT107" s="164">
        <v>0.3</v>
      </c>
      <c r="BU107" s="166" t="s">
        <v>134</v>
      </c>
      <c r="BV107" s="172" t="s">
        <v>8</v>
      </c>
      <c r="BW107" s="174" t="s">
        <v>8</v>
      </c>
      <c r="BX107" s="164">
        <v>0.3</v>
      </c>
      <c r="BY107" s="166" t="s">
        <v>134</v>
      </c>
      <c r="BZ107" s="172" t="s">
        <v>8</v>
      </c>
      <c r="CA107" s="174" t="s">
        <v>8</v>
      </c>
      <c r="CB107" s="164">
        <v>0.3</v>
      </c>
      <c r="CC107" s="166" t="s">
        <v>134</v>
      </c>
      <c r="CD107" s="172" t="s">
        <v>8</v>
      </c>
      <c r="CE107" s="174" t="s">
        <v>8</v>
      </c>
    </row>
    <row r="108" spans="2:83" s="10" customFormat="1" ht="18" customHeight="1" x14ac:dyDescent="0.45">
      <c r="B108" s="248"/>
      <c r="C108" s="32" t="s">
        <v>49</v>
      </c>
      <c r="D108" s="230"/>
      <c r="E108" s="220">
        <v>0</v>
      </c>
      <c r="F108" s="222"/>
      <c r="G108" s="217">
        <v>0</v>
      </c>
      <c r="H108" s="230"/>
      <c r="I108" s="220">
        <v>0</v>
      </c>
      <c r="J108" s="222"/>
      <c r="K108" s="217">
        <v>0</v>
      </c>
      <c r="L108" s="230"/>
      <c r="M108" s="220">
        <v>0</v>
      </c>
      <c r="N108" s="222"/>
      <c r="O108" s="217">
        <v>0</v>
      </c>
      <c r="P108" s="230"/>
      <c r="Q108" s="220">
        <v>0</v>
      </c>
      <c r="R108" s="222"/>
      <c r="S108" s="217">
        <v>0</v>
      </c>
      <c r="T108" s="230"/>
      <c r="U108" s="220">
        <v>0</v>
      </c>
      <c r="V108" s="222"/>
      <c r="W108" s="217">
        <v>0</v>
      </c>
      <c r="X108" s="30">
        <v>13.5</v>
      </c>
      <c r="Y108" s="220"/>
      <c r="Z108" s="222"/>
      <c r="AA108" s="217"/>
      <c r="AB108" s="40">
        <v>13.75</v>
      </c>
      <c r="AC108" s="220"/>
      <c r="AD108" s="222"/>
      <c r="AE108" s="217"/>
      <c r="AF108" s="55">
        <v>13.75</v>
      </c>
      <c r="AG108" s="220"/>
      <c r="AH108" s="222"/>
      <c r="AI108" s="217"/>
      <c r="AJ108" s="46">
        <v>13.75</v>
      </c>
      <c r="AK108" s="181"/>
      <c r="AL108" s="173"/>
      <c r="AM108" s="175"/>
      <c r="AN108" s="46">
        <v>13.75</v>
      </c>
      <c r="AO108" s="181"/>
      <c r="AP108" s="173"/>
      <c r="AQ108" s="175"/>
      <c r="AR108" s="46">
        <v>13.75</v>
      </c>
      <c r="AS108" s="181"/>
      <c r="AT108" s="173"/>
      <c r="AU108" s="175"/>
      <c r="AV108" s="46">
        <v>13.75</v>
      </c>
      <c r="AW108" s="181"/>
      <c r="AX108" s="173"/>
      <c r="AY108" s="175"/>
      <c r="AZ108" s="46">
        <v>13.75</v>
      </c>
      <c r="BA108" s="181"/>
      <c r="BB108" s="173"/>
      <c r="BC108" s="175"/>
      <c r="BD108" s="165"/>
      <c r="BE108" s="167"/>
      <c r="BF108" s="173"/>
      <c r="BG108" s="175"/>
      <c r="BH108" s="165"/>
      <c r="BI108" s="167"/>
      <c r="BJ108" s="173"/>
      <c r="BK108" s="175"/>
      <c r="BL108" s="165">
        <v>-0.15</v>
      </c>
      <c r="BM108" s="167"/>
      <c r="BN108" s="173">
        <v>-0.15</v>
      </c>
      <c r="BO108" s="175"/>
      <c r="BP108" s="165">
        <v>-0.15</v>
      </c>
      <c r="BQ108" s="167"/>
      <c r="BR108" s="173">
        <v>-0.15</v>
      </c>
      <c r="BS108" s="175"/>
      <c r="BT108" s="165">
        <v>-0.15</v>
      </c>
      <c r="BU108" s="167"/>
      <c r="BV108" s="173">
        <v>-0.15</v>
      </c>
      <c r="BW108" s="175"/>
      <c r="BX108" s="165">
        <v>-0.15</v>
      </c>
      <c r="BY108" s="167"/>
      <c r="BZ108" s="173">
        <v>-0.15</v>
      </c>
      <c r="CA108" s="175"/>
      <c r="CB108" s="165">
        <v>-0.15</v>
      </c>
      <c r="CC108" s="167"/>
      <c r="CD108" s="173">
        <v>-0.15</v>
      </c>
      <c r="CE108" s="175"/>
    </row>
    <row r="109" spans="2:83" s="10" customFormat="1" ht="18" customHeight="1" x14ac:dyDescent="0.45">
      <c r="B109" s="89" t="s">
        <v>198</v>
      </c>
      <c r="C109" s="69" t="s">
        <v>137</v>
      </c>
      <c r="D109" s="85" t="s">
        <v>8</v>
      </c>
      <c r="E109" s="83" t="s">
        <v>8</v>
      </c>
      <c r="F109" s="90" t="s">
        <v>8</v>
      </c>
      <c r="G109" s="84" t="s">
        <v>8</v>
      </c>
      <c r="H109" s="85" t="s">
        <v>8</v>
      </c>
      <c r="I109" s="83" t="s">
        <v>8</v>
      </c>
      <c r="J109" s="90" t="s">
        <v>8</v>
      </c>
      <c r="K109" s="84" t="s">
        <v>8</v>
      </c>
      <c r="L109" s="85" t="s">
        <v>8</v>
      </c>
      <c r="M109" s="83" t="s">
        <v>8</v>
      </c>
      <c r="N109" s="90" t="s">
        <v>8</v>
      </c>
      <c r="O109" s="84" t="s">
        <v>8</v>
      </c>
      <c r="P109" s="85" t="s">
        <v>8</v>
      </c>
      <c r="Q109" s="83" t="s">
        <v>8</v>
      </c>
      <c r="R109" s="90" t="s">
        <v>8</v>
      </c>
      <c r="S109" s="84" t="s">
        <v>8</v>
      </c>
      <c r="T109" s="85" t="s">
        <v>8</v>
      </c>
      <c r="U109" s="83" t="s">
        <v>8</v>
      </c>
      <c r="V109" s="90" t="s">
        <v>8</v>
      </c>
      <c r="W109" s="84" t="s">
        <v>8</v>
      </c>
      <c r="X109" s="85" t="s">
        <v>8</v>
      </c>
      <c r="Y109" s="83" t="s">
        <v>8</v>
      </c>
      <c r="Z109" s="90" t="s">
        <v>8</v>
      </c>
      <c r="AA109" s="84" t="s">
        <v>8</v>
      </c>
      <c r="AB109" s="85" t="s">
        <v>8</v>
      </c>
      <c r="AC109" s="83" t="s">
        <v>8</v>
      </c>
      <c r="AD109" s="90" t="s">
        <v>8</v>
      </c>
      <c r="AE109" s="84" t="s">
        <v>8</v>
      </c>
      <c r="AF109" s="85" t="s">
        <v>8</v>
      </c>
      <c r="AG109" s="83" t="s">
        <v>8</v>
      </c>
      <c r="AH109" s="90" t="s">
        <v>8</v>
      </c>
      <c r="AI109" s="84" t="s">
        <v>8</v>
      </c>
      <c r="AJ109" s="85" t="s">
        <v>8</v>
      </c>
      <c r="AK109" s="83" t="s">
        <v>8</v>
      </c>
      <c r="AL109" s="90" t="s">
        <v>8</v>
      </c>
      <c r="AM109" s="84" t="s">
        <v>8</v>
      </c>
      <c r="AN109" s="85">
        <v>0.65</v>
      </c>
      <c r="AO109" s="91" t="s">
        <v>134</v>
      </c>
      <c r="AP109" s="90">
        <v>0.65</v>
      </c>
      <c r="AQ109" s="92" t="s">
        <v>134</v>
      </c>
      <c r="AR109" s="93">
        <v>0.65</v>
      </c>
      <c r="AS109" s="91" t="s">
        <v>134</v>
      </c>
      <c r="AT109" s="90">
        <v>0.65</v>
      </c>
      <c r="AU109" s="92" t="s">
        <v>134</v>
      </c>
      <c r="AV109" s="101">
        <v>0.65</v>
      </c>
      <c r="AW109" s="91" t="s">
        <v>134</v>
      </c>
      <c r="AX109" s="90">
        <v>0.65</v>
      </c>
      <c r="AY109" s="92" t="s">
        <v>134</v>
      </c>
      <c r="AZ109" s="49">
        <v>0.65</v>
      </c>
      <c r="BA109" s="44" t="s">
        <v>134</v>
      </c>
      <c r="BB109" s="43">
        <v>0.65</v>
      </c>
      <c r="BC109" s="50" t="s">
        <v>134</v>
      </c>
      <c r="BD109" s="49">
        <v>0.65</v>
      </c>
      <c r="BE109" s="44" t="s">
        <v>134</v>
      </c>
      <c r="BF109" s="43">
        <v>0.65</v>
      </c>
      <c r="BG109" s="50" t="s">
        <v>134</v>
      </c>
      <c r="BH109" s="49">
        <v>0.65</v>
      </c>
      <c r="BI109" s="44" t="s">
        <v>134</v>
      </c>
      <c r="BJ109" s="43">
        <v>0.65</v>
      </c>
      <c r="BK109" s="50" t="s">
        <v>134</v>
      </c>
      <c r="BL109" s="49">
        <v>0.5</v>
      </c>
      <c r="BM109" s="44" t="s">
        <v>134</v>
      </c>
      <c r="BN109" s="43">
        <v>0.5</v>
      </c>
      <c r="BO109" s="50" t="s">
        <v>134</v>
      </c>
      <c r="BP109" s="49">
        <v>0.5</v>
      </c>
      <c r="BQ109" s="44" t="s">
        <v>134</v>
      </c>
      <c r="BR109" s="43">
        <v>0.5</v>
      </c>
      <c r="BS109" s="50" t="s">
        <v>134</v>
      </c>
      <c r="BT109" s="49">
        <v>0.5</v>
      </c>
      <c r="BU109" s="44" t="s">
        <v>134</v>
      </c>
      <c r="BV109" s="43">
        <v>0.5</v>
      </c>
      <c r="BW109" s="50" t="s">
        <v>134</v>
      </c>
      <c r="BX109" s="49">
        <v>0.5</v>
      </c>
      <c r="BY109" s="44" t="s">
        <v>134</v>
      </c>
      <c r="BZ109" s="43">
        <v>0.5</v>
      </c>
      <c r="CA109" s="50" t="s">
        <v>134</v>
      </c>
      <c r="CB109" s="49">
        <v>0.5</v>
      </c>
      <c r="CC109" s="44" t="s">
        <v>134</v>
      </c>
      <c r="CD109" s="43">
        <v>0.5</v>
      </c>
      <c r="CE109" s="50" t="s">
        <v>134</v>
      </c>
    </row>
    <row r="110" spans="2:83" s="13" customFormat="1" ht="18" customHeight="1" x14ac:dyDescent="0.4">
      <c r="B110" s="33" t="s">
        <v>10</v>
      </c>
      <c r="C110" s="34" t="s">
        <v>137</v>
      </c>
      <c r="D110" s="86" t="s">
        <v>8</v>
      </c>
      <c r="E110" s="87" t="s">
        <v>8</v>
      </c>
      <c r="F110" s="11" t="s">
        <v>8</v>
      </c>
      <c r="G110" s="25" t="s">
        <v>8</v>
      </c>
      <c r="H110" s="86" t="s">
        <v>8</v>
      </c>
      <c r="I110" s="87" t="s">
        <v>8</v>
      </c>
      <c r="J110" s="11">
        <v>1.25</v>
      </c>
      <c r="K110" s="25" t="s">
        <v>134</v>
      </c>
      <c r="L110" s="86" t="s">
        <v>8</v>
      </c>
      <c r="M110" s="87" t="s">
        <v>8</v>
      </c>
      <c r="N110" s="11">
        <v>2.8</v>
      </c>
      <c r="O110" s="25" t="s">
        <v>134</v>
      </c>
      <c r="P110" s="86" t="s">
        <v>8</v>
      </c>
      <c r="Q110" s="87" t="s">
        <v>8</v>
      </c>
      <c r="R110" s="11">
        <v>2.8</v>
      </c>
      <c r="S110" s="25" t="s">
        <v>134</v>
      </c>
      <c r="T110" s="86" t="s">
        <v>8</v>
      </c>
      <c r="U110" s="87" t="s">
        <v>8</v>
      </c>
      <c r="V110" s="11">
        <v>2.8</v>
      </c>
      <c r="W110" s="25" t="s">
        <v>134</v>
      </c>
      <c r="X110" s="24">
        <v>2.92</v>
      </c>
      <c r="Y110" s="12" t="s">
        <v>134</v>
      </c>
      <c r="Z110" s="11">
        <v>2.8</v>
      </c>
      <c r="AA110" s="25" t="s">
        <v>134</v>
      </c>
      <c r="AB110" s="24">
        <v>3.17</v>
      </c>
      <c r="AC110" s="12" t="s">
        <v>134</v>
      </c>
      <c r="AD110" s="11">
        <v>3.05</v>
      </c>
      <c r="AE110" s="25" t="s">
        <v>134</v>
      </c>
      <c r="AF110" s="24">
        <v>3.17</v>
      </c>
      <c r="AG110" s="12" t="s">
        <v>134</v>
      </c>
      <c r="AH110" s="11">
        <v>2.5</v>
      </c>
      <c r="AI110" s="25" t="s">
        <v>134</v>
      </c>
      <c r="AJ110" s="47">
        <v>3.17</v>
      </c>
      <c r="AK110" s="42" t="s">
        <v>134</v>
      </c>
      <c r="AL110" s="88">
        <v>2.5</v>
      </c>
      <c r="AM110" s="48" t="s">
        <v>134</v>
      </c>
      <c r="AN110" s="47">
        <v>3.17</v>
      </c>
      <c r="AO110" s="42" t="s">
        <v>134</v>
      </c>
      <c r="AP110" s="88">
        <v>2.5</v>
      </c>
      <c r="AQ110" s="48" t="s">
        <v>134</v>
      </c>
      <c r="AR110" s="47">
        <v>3.17</v>
      </c>
      <c r="AS110" s="42" t="s">
        <v>134</v>
      </c>
      <c r="AT110" s="88">
        <v>2.5</v>
      </c>
      <c r="AU110" s="48" t="s">
        <v>134</v>
      </c>
      <c r="AV110" s="47">
        <v>3.17</v>
      </c>
      <c r="AW110" s="42" t="s">
        <v>134</v>
      </c>
      <c r="AX110" s="100">
        <v>2.5</v>
      </c>
      <c r="AY110" s="48" t="s">
        <v>134</v>
      </c>
      <c r="AZ110" s="47">
        <v>3.17</v>
      </c>
      <c r="BA110" s="42" t="s">
        <v>134</v>
      </c>
      <c r="BB110" s="100">
        <v>2.5</v>
      </c>
      <c r="BC110" s="48" t="s">
        <v>134</v>
      </c>
      <c r="BD110" s="47">
        <v>3.17</v>
      </c>
      <c r="BE110" s="42" t="s">
        <v>134</v>
      </c>
      <c r="BF110" s="104">
        <v>2.5</v>
      </c>
      <c r="BG110" s="48" t="s">
        <v>134</v>
      </c>
      <c r="BH110" s="47">
        <v>3.17</v>
      </c>
      <c r="BI110" s="42" t="s">
        <v>134</v>
      </c>
      <c r="BJ110" s="109">
        <v>2.5</v>
      </c>
      <c r="BK110" s="48" t="s">
        <v>134</v>
      </c>
      <c r="BL110" s="47">
        <v>3.02</v>
      </c>
      <c r="BM110" s="42" t="s">
        <v>134</v>
      </c>
      <c r="BN110" s="112">
        <v>2.35</v>
      </c>
      <c r="BO110" s="48" t="s">
        <v>134</v>
      </c>
      <c r="BP110" s="47">
        <v>3.02</v>
      </c>
      <c r="BQ110" s="42" t="s">
        <v>134</v>
      </c>
      <c r="BR110" s="115">
        <v>2.35</v>
      </c>
      <c r="BS110" s="48" t="s">
        <v>134</v>
      </c>
      <c r="BT110" s="47">
        <v>3.02</v>
      </c>
      <c r="BU110" s="42" t="s">
        <v>134</v>
      </c>
      <c r="BV110" s="118">
        <v>2.35</v>
      </c>
      <c r="BW110" s="48" t="s">
        <v>134</v>
      </c>
      <c r="BX110" s="47">
        <v>3.02</v>
      </c>
      <c r="BY110" s="42" t="s">
        <v>134</v>
      </c>
      <c r="BZ110" s="123">
        <v>2.35</v>
      </c>
      <c r="CA110" s="48" t="s">
        <v>134</v>
      </c>
      <c r="CB110" s="47">
        <v>3.02</v>
      </c>
      <c r="CC110" s="42" t="s">
        <v>134</v>
      </c>
      <c r="CD110" s="126">
        <v>2.35</v>
      </c>
      <c r="CE110" s="48" t="s">
        <v>134</v>
      </c>
    </row>
    <row r="111" spans="2:83" s="10" customFormat="1" ht="18" customHeight="1" x14ac:dyDescent="0.45">
      <c r="B111" s="247" t="s">
        <v>92</v>
      </c>
      <c r="C111" s="31" t="s">
        <v>48</v>
      </c>
      <c r="D111" s="229" t="s">
        <v>8</v>
      </c>
      <c r="E111" s="219" t="s">
        <v>8</v>
      </c>
      <c r="F111" s="221" t="s">
        <v>8</v>
      </c>
      <c r="G111" s="216" t="s">
        <v>8</v>
      </c>
      <c r="H111" s="229" t="s">
        <v>8</v>
      </c>
      <c r="I111" s="219" t="s">
        <v>8</v>
      </c>
      <c r="J111" s="221" t="s">
        <v>8</v>
      </c>
      <c r="K111" s="216" t="s">
        <v>8</v>
      </c>
      <c r="L111" s="229" t="s">
        <v>8</v>
      </c>
      <c r="M111" s="219" t="s">
        <v>8</v>
      </c>
      <c r="N111" s="221" t="s">
        <v>8</v>
      </c>
      <c r="O111" s="216" t="s">
        <v>8</v>
      </c>
      <c r="P111" s="229" t="s">
        <v>8</v>
      </c>
      <c r="Q111" s="219" t="s">
        <v>8</v>
      </c>
      <c r="R111" s="221" t="s">
        <v>8</v>
      </c>
      <c r="S111" s="216" t="s">
        <v>8</v>
      </c>
      <c r="T111" s="229" t="s">
        <v>8</v>
      </c>
      <c r="U111" s="219" t="s">
        <v>8</v>
      </c>
      <c r="V111" s="221" t="s">
        <v>8</v>
      </c>
      <c r="W111" s="216" t="s">
        <v>8</v>
      </c>
      <c r="X111" s="26">
        <v>2.25</v>
      </c>
      <c r="Y111" s="219" t="s">
        <v>135</v>
      </c>
      <c r="Z111" s="221" t="s">
        <v>8</v>
      </c>
      <c r="AA111" s="216" t="s">
        <v>8</v>
      </c>
      <c r="AB111" s="37">
        <v>2.5</v>
      </c>
      <c r="AC111" s="219" t="s">
        <v>135</v>
      </c>
      <c r="AD111" s="221" t="s">
        <v>8</v>
      </c>
      <c r="AE111" s="216" t="s">
        <v>8</v>
      </c>
      <c r="AF111" s="54">
        <v>2.5</v>
      </c>
      <c r="AG111" s="219" t="s">
        <v>135</v>
      </c>
      <c r="AH111" s="221" t="s">
        <v>8</v>
      </c>
      <c r="AI111" s="216" t="s">
        <v>8</v>
      </c>
      <c r="AJ111" s="45">
        <v>2.5</v>
      </c>
      <c r="AK111" s="180" t="s">
        <v>135</v>
      </c>
      <c r="AL111" s="172" t="s">
        <v>8</v>
      </c>
      <c r="AM111" s="174" t="s">
        <v>8</v>
      </c>
      <c r="AN111" s="45">
        <v>2.5</v>
      </c>
      <c r="AO111" s="180" t="s">
        <v>135</v>
      </c>
      <c r="AP111" s="172" t="s">
        <v>8</v>
      </c>
      <c r="AQ111" s="174" t="s">
        <v>8</v>
      </c>
      <c r="AR111" s="45">
        <v>2.5</v>
      </c>
      <c r="AS111" s="180" t="s">
        <v>135</v>
      </c>
      <c r="AT111" s="172" t="s">
        <v>8</v>
      </c>
      <c r="AU111" s="174" t="s">
        <v>8</v>
      </c>
      <c r="AV111" s="45">
        <v>2.5</v>
      </c>
      <c r="AW111" s="180" t="s">
        <v>135</v>
      </c>
      <c r="AX111" s="172" t="s">
        <v>8</v>
      </c>
      <c r="AY111" s="174" t="s">
        <v>8</v>
      </c>
      <c r="AZ111" s="45">
        <v>2.5</v>
      </c>
      <c r="BA111" s="180" t="s">
        <v>135</v>
      </c>
      <c r="BB111" s="172" t="s">
        <v>8</v>
      </c>
      <c r="BC111" s="174" t="s">
        <v>8</v>
      </c>
      <c r="BD111" s="164">
        <v>0.35</v>
      </c>
      <c r="BE111" s="166" t="s">
        <v>134</v>
      </c>
      <c r="BF111" s="172" t="s">
        <v>8</v>
      </c>
      <c r="BG111" s="174" t="s">
        <v>8</v>
      </c>
      <c r="BH111" s="164">
        <v>0.35</v>
      </c>
      <c r="BI111" s="166" t="s">
        <v>134</v>
      </c>
      <c r="BJ111" s="172" t="s">
        <v>8</v>
      </c>
      <c r="BK111" s="174" t="s">
        <v>8</v>
      </c>
      <c r="BL111" s="164">
        <v>0.3</v>
      </c>
      <c r="BM111" s="166" t="s">
        <v>134</v>
      </c>
      <c r="BN111" s="172" t="s">
        <v>8</v>
      </c>
      <c r="BO111" s="174" t="s">
        <v>8</v>
      </c>
      <c r="BP111" s="164">
        <v>0.3</v>
      </c>
      <c r="BQ111" s="166" t="s">
        <v>134</v>
      </c>
      <c r="BR111" s="172" t="s">
        <v>8</v>
      </c>
      <c r="BS111" s="174" t="s">
        <v>8</v>
      </c>
      <c r="BT111" s="164">
        <v>0.3</v>
      </c>
      <c r="BU111" s="166" t="s">
        <v>134</v>
      </c>
      <c r="BV111" s="172" t="s">
        <v>8</v>
      </c>
      <c r="BW111" s="174" t="s">
        <v>8</v>
      </c>
      <c r="BX111" s="164">
        <v>0.3</v>
      </c>
      <c r="BY111" s="166" t="s">
        <v>134</v>
      </c>
      <c r="BZ111" s="172" t="s">
        <v>8</v>
      </c>
      <c r="CA111" s="174" t="s">
        <v>8</v>
      </c>
      <c r="CB111" s="164">
        <v>0.3</v>
      </c>
      <c r="CC111" s="166" t="s">
        <v>134</v>
      </c>
      <c r="CD111" s="172" t="s">
        <v>8</v>
      </c>
      <c r="CE111" s="174" t="s">
        <v>8</v>
      </c>
    </row>
    <row r="112" spans="2:83" s="10" customFormat="1" ht="18" customHeight="1" x14ac:dyDescent="0.45">
      <c r="B112" s="248"/>
      <c r="C112" s="32" t="s">
        <v>49</v>
      </c>
      <c r="D112" s="230"/>
      <c r="E112" s="220">
        <v>0</v>
      </c>
      <c r="F112" s="222"/>
      <c r="G112" s="217">
        <v>0</v>
      </c>
      <c r="H112" s="230"/>
      <c r="I112" s="220">
        <v>0</v>
      </c>
      <c r="J112" s="222"/>
      <c r="K112" s="217">
        <v>0</v>
      </c>
      <c r="L112" s="230"/>
      <c r="M112" s="220">
        <v>0</v>
      </c>
      <c r="N112" s="222"/>
      <c r="O112" s="217">
        <v>0</v>
      </c>
      <c r="P112" s="230"/>
      <c r="Q112" s="220">
        <v>0</v>
      </c>
      <c r="R112" s="222"/>
      <c r="S112" s="217">
        <v>0</v>
      </c>
      <c r="T112" s="230"/>
      <c r="U112" s="220">
        <v>0</v>
      </c>
      <c r="V112" s="222"/>
      <c r="W112" s="217">
        <v>0</v>
      </c>
      <c r="X112" s="30">
        <v>13.5</v>
      </c>
      <c r="Y112" s="220"/>
      <c r="Z112" s="222"/>
      <c r="AA112" s="217"/>
      <c r="AB112" s="40">
        <v>13.75</v>
      </c>
      <c r="AC112" s="220"/>
      <c r="AD112" s="222"/>
      <c r="AE112" s="217"/>
      <c r="AF112" s="55">
        <v>13.75</v>
      </c>
      <c r="AG112" s="220"/>
      <c r="AH112" s="222"/>
      <c r="AI112" s="217"/>
      <c r="AJ112" s="46">
        <v>13.75</v>
      </c>
      <c r="AK112" s="181"/>
      <c r="AL112" s="173"/>
      <c r="AM112" s="175"/>
      <c r="AN112" s="46">
        <v>13.75</v>
      </c>
      <c r="AO112" s="181"/>
      <c r="AP112" s="173"/>
      <c r="AQ112" s="175"/>
      <c r="AR112" s="46">
        <v>13.75</v>
      </c>
      <c r="AS112" s="181"/>
      <c r="AT112" s="173"/>
      <c r="AU112" s="175"/>
      <c r="AV112" s="46">
        <v>13.75</v>
      </c>
      <c r="AW112" s="181"/>
      <c r="AX112" s="173"/>
      <c r="AY112" s="175"/>
      <c r="AZ112" s="46">
        <v>13.75</v>
      </c>
      <c r="BA112" s="181"/>
      <c r="BB112" s="173"/>
      <c r="BC112" s="175"/>
      <c r="BD112" s="165"/>
      <c r="BE112" s="167"/>
      <c r="BF112" s="173"/>
      <c r="BG112" s="175"/>
      <c r="BH112" s="165"/>
      <c r="BI112" s="167"/>
      <c r="BJ112" s="173"/>
      <c r="BK112" s="175"/>
      <c r="BL112" s="165">
        <v>-0.15</v>
      </c>
      <c r="BM112" s="167"/>
      <c r="BN112" s="173">
        <v>-0.15</v>
      </c>
      <c r="BO112" s="175"/>
      <c r="BP112" s="165">
        <v>-0.15</v>
      </c>
      <c r="BQ112" s="167"/>
      <c r="BR112" s="173">
        <v>-0.15</v>
      </c>
      <c r="BS112" s="175"/>
      <c r="BT112" s="165">
        <v>-0.15</v>
      </c>
      <c r="BU112" s="167"/>
      <c r="BV112" s="173">
        <v>-0.15</v>
      </c>
      <c r="BW112" s="175"/>
      <c r="BX112" s="165">
        <v>-0.15</v>
      </c>
      <c r="BY112" s="167"/>
      <c r="BZ112" s="173">
        <v>-0.15</v>
      </c>
      <c r="CA112" s="175"/>
      <c r="CB112" s="165">
        <v>-0.15</v>
      </c>
      <c r="CC112" s="167"/>
      <c r="CD112" s="173">
        <v>-0.15</v>
      </c>
      <c r="CE112" s="175"/>
    </row>
    <row r="113" spans="2:83" s="13" customFormat="1" ht="18" customHeight="1" x14ac:dyDescent="0.4">
      <c r="B113" s="33" t="s">
        <v>21</v>
      </c>
      <c r="C113" s="34" t="s">
        <v>137</v>
      </c>
      <c r="D113" s="24" t="s">
        <v>8</v>
      </c>
      <c r="E113" s="12" t="s">
        <v>8</v>
      </c>
      <c r="F113" s="11" t="s">
        <v>8</v>
      </c>
      <c r="G113" s="25" t="s">
        <v>8</v>
      </c>
      <c r="H113" s="24" t="s">
        <v>8</v>
      </c>
      <c r="I113" s="12" t="s">
        <v>8</v>
      </c>
      <c r="J113" s="11" t="s">
        <v>8</v>
      </c>
      <c r="K113" s="25" t="s">
        <v>8</v>
      </c>
      <c r="L113" s="24">
        <v>2.1</v>
      </c>
      <c r="M113" s="12" t="s">
        <v>134</v>
      </c>
      <c r="N113" s="11">
        <v>2.1</v>
      </c>
      <c r="O113" s="25" t="s">
        <v>134</v>
      </c>
      <c r="P113" s="24">
        <v>3</v>
      </c>
      <c r="Q113" s="12" t="s">
        <v>134</v>
      </c>
      <c r="R113" s="11">
        <v>3</v>
      </c>
      <c r="S113" s="25" t="s">
        <v>134</v>
      </c>
      <c r="T113" s="24">
        <v>3</v>
      </c>
      <c r="U113" s="12" t="s">
        <v>134</v>
      </c>
      <c r="V113" s="11">
        <v>3</v>
      </c>
      <c r="W113" s="25" t="s">
        <v>134</v>
      </c>
      <c r="X113" s="24">
        <v>3</v>
      </c>
      <c r="Y113" s="12" t="s">
        <v>134</v>
      </c>
      <c r="Z113" s="11">
        <v>3</v>
      </c>
      <c r="AA113" s="25" t="s">
        <v>134</v>
      </c>
      <c r="AB113" s="24">
        <v>3.25</v>
      </c>
      <c r="AC113" s="12" t="s">
        <v>134</v>
      </c>
      <c r="AD113" s="11">
        <v>3.25</v>
      </c>
      <c r="AE113" s="25" t="s">
        <v>134</v>
      </c>
      <c r="AF113" s="24">
        <v>3.25</v>
      </c>
      <c r="AG113" s="12" t="s">
        <v>134</v>
      </c>
      <c r="AH113" s="11">
        <v>3.25</v>
      </c>
      <c r="AI113" s="25" t="s">
        <v>134</v>
      </c>
      <c r="AJ113" s="47">
        <v>3.25</v>
      </c>
      <c r="AK113" s="42" t="s">
        <v>134</v>
      </c>
      <c r="AL113" s="43">
        <v>3.25</v>
      </c>
      <c r="AM113" s="48" t="s">
        <v>134</v>
      </c>
      <c r="AN113" s="47">
        <v>3.25</v>
      </c>
      <c r="AO113" s="42" t="s">
        <v>134</v>
      </c>
      <c r="AP113" s="43">
        <v>3.25</v>
      </c>
      <c r="AQ113" s="48" t="s">
        <v>134</v>
      </c>
      <c r="AR113" s="47">
        <v>3.25</v>
      </c>
      <c r="AS113" s="42" t="s">
        <v>134</v>
      </c>
      <c r="AT113" s="43">
        <v>3.25</v>
      </c>
      <c r="AU113" s="48" t="s">
        <v>134</v>
      </c>
      <c r="AV113" s="47">
        <v>3.25</v>
      </c>
      <c r="AW113" s="42" t="s">
        <v>134</v>
      </c>
      <c r="AX113" s="43">
        <v>3.25</v>
      </c>
      <c r="AY113" s="48" t="s">
        <v>134</v>
      </c>
      <c r="AZ113" s="47">
        <v>3.25</v>
      </c>
      <c r="BA113" s="42" t="s">
        <v>134</v>
      </c>
      <c r="BB113" s="43">
        <v>3.25</v>
      </c>
      <c r="BC113" s="48" t="s">
        <v>134</v>
      </c>
      <c r="BD113" s="47">
        <v>3.25</v>
      </c>
      <c r="BE113" s="42" t="s">
        <v>134</v>
      </c>
      <c r="BF113" s="43">
        <v>3.25</v>
      </c>
      <c r="BG113" s="48" t="s">
        <v>134</v>
      </c>
      <c r="BH113" s="47">
        <v>3.25</v>
      </c>
      <c r="BI113" s="42" t="s">
        <v>134</v>
      </c>
      <c r="BJ113" s="43">
        <v>3.25</v>
      </c>
      <c r="BK113" s="48" t="s">
        <v>134</v>
      </c>
      <c r="BL113" s="47">
        <v>3.1</v>
      </c>
      <c r="BM113" s="42" t="s">
        <v>134</v>
      </c>
      <c r="BN113" s="43">
        <v>3.1</v>
      </c>
      <c r="BO113" s="48" t="s">
        <v>134</v>
      </c>
      <c r="BP113" s="47">
        <v>3.1</v>
      </c>
      <c r="BQ113" s="42" t="s">
        <v>134</v>
      </c>
      <c r="BR113" s="43">
        <v>3.1</v>
      </c>
      <c r="BS113" s="48" t="s">
        <v>134</v>
      </c>
      <c r="BT113" s="47">
        <v>3.1</v>
      </c>
      <c r="BU113" s="42" t="s">
        <v>134</v>
      </c>
      <c r="BV113" s="43">
        <v>3.1</v>
      </c>
      <c r="BW113" s="48" t="s">
        <v>134</v>
      </c>
      <c r="BX113" s="47">
        <v>3.1</v>
      </c>
      <c r="BY113" s="42" t="s">
        <v>134</v>
      </c>
      <c r="BZ113" s="43">
        <v>3.1</v>
      </c>
      <c r="CA113" s="48" t="s">
        <v>134</v>
      </c>
      <c r="CB113" s="47">
        <v>3.1</v>
      </c>
      <c r="CC113" s="42" t="s">
        <v>134</v>
      </c>
      <c r="CD113" s="43">
        <v>3.1</v>
      </c>
      <c r="CE113" s="48" t="s">
        <v>134</v>
      </c>
    </row>
    <row r="114" spans="2:83" s="10" customFormat="1" ht="18" customHeight="1" x14ac:dyDescent="0.45">
      <c r="B114" s="247" t="s">
        <v>93</v>
      </c>
      <c r="C114" s="31" t="s">
        <v>48</v>
      </c>
      <c r="D114" s="229" t="s">
        <v>8</v>
      </c>
      <c r="E114" s="219" t="s">
        <v>8</v>
      </c>
      <c r="F114" s="221" t="s">
        <v>8</v>
      </c>
      <c r="G114" s="216" t="s">
        <v>8</v>
      </c>
      <c r="H114" s="229" t="s">
        <v>8</v>
      </c>
      <c r="I114" s="219" t="s">
        <v>8</v>
      </c>
      <c r="J114" s="221" t="s">
        <v>8</v>
      </c>
      <c r="K114" s="216" t="s">
        <v>8</v>
      </c>
      <c r="L114" s="229" t="s">
        <v>8</v>
      </c>
      <c r="M114" s="219" t="s">
        <v>8</v>
      </c>
      <c r="N114" s="221" t="s">
        <v>8</v>
      </c>
      <c r="O114" s="216" t="s">
        <v>8</v>
      </c>
      <c r="P114" s="229" t="s">
        <v>8</v>
      </c>
      <c r="Q114" s="219" t="s">
        <v>8</v>
      </c>
      <c r="R114" s="221" t="s">
        <v>8</v>
      </c>
      <c r="S114" s="216" t="s">
        <v>8</v>
      </c>
      <c r="T114" s="229" t="s">
        <v>8</v>
      </c>
      <c r="U114" s="219" t="s">
        <v>8</v>
      </c>
      <c r="V114" s="221" t="s">
        <v>8</v>
      </c>
      <c r="W114" s="216" t="s">
        <v>8</v>
      </c>
      <c r="X114" s="26">
        <v>2.25</v>
      </c>
      <c r="Y114" s="219" t="s">
        <v>135</v>
      </c>
      <c r="Z114" s="221" t="s">
        <v>8</v>
      </c>
      <c r="AA114" s="216" t="s">
        <v>8</v>
      </c>
      <c r="AB114" s="37">
        <v>2.5</v>
      </c>
      <c r="AC114" s="219" t="s">
        <v>135</v>
      </c>
      <c r="AD114" s="221" t="s">
        <v>8</v>
      </c>
      <c r="AE114" s="216" t="s">
        <v>8</v>
      </c>
      <c r="AF114" s="54">
        <v>2.5</v>
      </c>
      <c r="AG114" s="219" t="s">
        <v>135</v>
      </c>
      <c r="AH114" s="221" t="s">
        <v>8</v>
      </c>
      <c r="AI114" s="216" t="s">
        <v>8</v>
      </c>
      <c r="AJ114" s="45">
        <v>2.5</v>
      </c>
      <c r="AK114" s="180" t="s">
        <v>135</v>
      </c>
      <c r="AL114" s="172" t="s">
        <v>8</v>
      </c>
      <c r="AM114" s="174" t="s">
        <v>8</v>
      </c>
      <c r="AN114" s="45">
        <v>2.5</v>
      </c>
      <c r="AO114" s="180" t="s">
        <v>135</v>
      </c>
      <c r="AP114" s="172" t="s">
        <v>8</v>
      </c>
      <c r="AQ114" s="174" t="s">
        <v>8</v>
      </c>
      <c r="AR114" s="45">
        <v>2.5</v>
      </c>
      <c r="AS114" s="180" t="s">
        <v>135</v>
      </c>
      <c r="AT114" s="172" t="s">
        <v>8</v>
      </c>
      <c r="AU114" s="174" t="s">
        <v>8</v>
      </c>
      <c r="AV114" s="45">
        <v>2.5</v>
      </c>
      <c r="AW114" s="180" t="s">
        <v>135</v>
      </c>
      <c r="AX114" s="172" t="s">
        <v>8</v>
      </c>
      <c r="AY114" s="174" t="s">
        <v>8</v>
      </c>
      <c r="AZ114" s="45">
        <v>2.5</v>
      </c>
      <c r="BA114" s="180" t="s">
        <v>135</v>
      </c>
      <c r="BB114" s="172" t="s">
        <v>8</v>
      </c>
      <c r="BC114" s="174" t="s">
        <v>8</v>
      </c>
      <c r="BD114" s="164">
        <v>0.35</v>
      </c>
      <c r="BE114" s="166" t="s">
        <v>134</v>
      </c>
      <c r="BF114" s="172" t="s">
        <v>8</v>
      </c>
      <c r="BG114" s="174" t="s">
        <v>8</v>
      </c>
      <c r="BH114" s="164">
        <v>0.35</v>
      </c>
      <c r="BI114" s="166" t="s">
        <v>134</v>
      </c>
      <c r="BJ114" s="172" t="s">
        <v>8</v>
      </c>
      <c r="BK114" s="174" t="s">
        <v>8</v>
      </c>
      <c r="BL114" s="164">
        <v>0.3</v>
      </c>
      <c r="BM114" s="166" t="s">
        <v>134</v>
      </c>
      <c r="BN114" s="172" t="s">
        <v>8</v>
      </c>
      <c r="BO114" s="174" t="s">
        <v>8</v>
      </c>
      <c r="BP114" s="164">
        <v>0.3</v>
      </c>
      <c r="BQ114" s="166" t="s">
        <v>134</v>
      </c>
      <c r="BR114" s="172" t="s">
        <v>8</v>
      </c>
      <c r="BS114" s="174" t="s">
        <v>8</v>
      </c>
      <c r="BT114" s="164">
        <v>0.3</v>
      </c>
      <c r="BU114" s="166" t="s">
        <v>134</v>
      </c>
      <c r="BV114" s="172" t="s">
        <v>8</v>
      </c>
      <c r="BW114" s="174" t="s">
        <v>8</v>
      </c>
      <c r="BX114" s="164">
        <v>0.3</v>
      </c>
      <c r="BY114" s="166" t="s">
        <v>134</v>
      </c>
      <c r="BZ114" s="172" t="s">
        <v>8</v>
      </c>
      <c r="CA114" s="174" t="s">
        <v>8</v>
      </c>
      <c r="CB114" s="164">
        <v>0.3</v>
      </c>
      <c r="CC114" s="166" t="s">
        <v>134</v>
      </c>
      <c r="CD114" s="172" t="s">
        <v>8</v>
      </c>
      <c r="CE114" s="174" t="s">
        <v>8</v>
      </c>
    </row>
    <row r="115" spans="2:83" s="10" customFormat="1" ht="18" customHeight="1" x14ac:dyDescent="0.45">
      <c r="B115" s="248"/>
      <c r="C115" s="32" t="s">
        <v>49</v>
      </c>
      <c r="D115" s="230"/>
      <c r="E115" s="220">
        <v>0</v>
      </c>
      <c r="F115" s="222"/>
      <c r="G115" s="217">
        <v>0</v>
      </c>
      <c r="H115" s="230"/>
      <c r="I115" s="220">
        <v>0</v>
      </c>
      <c r="J115" s="222"/>
      <c r="K115" s="217">
        <v>0</v>
      </c>
      <c r="L115" s="230"/>
      <c r="M115" s="220">
        <v>0</v>
      </c>
      <c r="N115" s="222"/>
      <c r="O115" s="217">
        <v>0</v>
      </c>
      <c r="P115" s="230"/>
      <c r="Q115" s="220">
        <v>0</v>
      </c>
      <c r="R115" s="222"/>
      <c r="S115" s="217">
        <v>0</v>
      </c>
      <c r="T115" s="230"/>
      <c r="U115" s="220">
        <v>0</v>
      </c>
      <c r="V115" s="222"/>
      <c r="W115" s="217">
        <v>0</v>
      </c>
      <c r="X115" s="30">
        <v>13.5</v>
      </c>
      <c r="Y115" s="220"/>
      <c r="Z115" s="222"/>
      <c r="AA115" s="217"/>
      <c r="AB115" s="40">
        <v>13.75</v>
      </c>
      <c r="AC115" s="220"/>
      <c r="AD115" s="222"/>
      <c r="AE115" s="217"/>
      <c r="AF115" s="55">
        <v>13.75</v>
      </c>
      <c r="AG115" s="220"/>
      <c r="AH115" s="222"/>
      <c r="AI115" s="217"/>
      <c r="AJ115" s="46">
        <v>13.75</v>
      </c>
      <c r="AK115" s="181"/>
      <c r="AL115" s="173"/>
      <c r="AM115" s="175"/>
      <c r="AN115" s="46">
        <v>13.75</v>
      </c>
      <c r="AO115" s="181"/>
      <c r="AP115" s="173"/>
      <c r="AQ115" s="175"/>
      <c r="AR115" s="46">
        <v>13.75</v>
      </c>
      <c r="AS115" s="181"/>
      <c r="AT115" s="173"/>
      <c r="AU115" s="175"/>
      <c r="AV115" s="46">
        <v>13.75</v>
      </c>
      <c r="AW115" s="181"/>
      <c r="AX115" s="173"/>
      <c r="AY115" s="175"/>
      <c r="AZ115" s="46">
        <v>13.75</v>
      </c>
      <c r="BA115" s="181"/>
      <c r="BB115" s="173"/>
      <c r="BC115" s="175"/>
      <c r="BD115" s="165"/>
      <c r="BE115" s="167"/>
      <c r="BF115" s="173"/>
      <c r="BG115" s="175"/>
      <c r="BH115" s="165"/>
      <c r="BI115" s="167"/>
      <c r="BJ115" s="173"/>
      <c r="BK115" s="175"/>
      <c r="BL115" s="165">
        <v>-0.15</v>
      </c>
      <c r="BM115" s="167"/>
      <c r="BN115" s="173">
        <v>-0.15</v>
      </c>
      <c r="BO115" s="175"/>
      <c r="BP115" s="165">
        <v>-0.15</v>
      </c>
      <c r="BQ115" s="167"/>
      <c r="BR115" s="173">
        <v>-0.15</v>
      </c>
      <c r="BS115" s="175"/>
      <c r="BT115" s="165">
        <v>-0.15</v>
      </c>
      <c r="BU115" s="167"/>
      <c r="BV115" s="173">
        <v>-0.15</v>
      </c>
      <c r="BW115" s="175"/>
      <c r="BX115" s="165">
        <v>-0.15</v>
      </c>
      <c r="BY115" s="167"/>
      <c r="BZ115" s="173">
        <v>-0.15</v>
      </c>
      <c r="CA115" s="175"/>
      <c r="CB115" s="165">
        <v>-0.15</v>
      </c>
      <c r="CC115" s="167"/>
      <c r="CD115" s="173">
        <v>-0.15</v>
      </c>
      <c r="CE115" s="175"/>
    </row>
    <row r="116" spans="2:83" s="10" customFormat="1" ht="18" customHeight="1" x14ac:dyDescent="0.45">
      <c r="B116" s="247" t="s">
        <v>94</v>
      </c>
      <c r="C116" s="31" t="s">
        <v>48</v>
      </c>
      <c r="D116" s="229" t="s">
        <v>8</v>
      </c>
      <c r="E116" s="219" t="s">
        <v>8</v>
      </c>
      <c r="F116" s="221" t="s">
        <v>8</v>
      </c>
      <c r="G116" s="216" t="s">
        <v>8</v>
      </c>
      <c r="H116" s="229" t="s">
        <v>8</v>
      </c>
      <c r="I116" s="219" t="s">
        <v>8</v>
      </c>
      <c r="J116" s="221" t="s">
        <v>8</v>
      </c>
      <c r="K116" s="216" t="s">
        <v>8</v>
      </c>
      <c r="L116" s="229" t="s">
        <v>8</v>
      </c>
      <c r="M116" s="219" t="s">
        <v>8</v>
      </c>
      <c r="N116" s="221" t="s">
        <v>8</v>
      </c>
      <c r="O116" s="216" t="s">
        <v>8</v>
      </c>
      <c r="P116" s="229" t="s">
        <v>8</v>
      </c>
      <c r="Q116" s="219" t="s">
        <v>8</v>
      </c>
      <c r="R116" s="221" t="s">
        <v>8</v>
      </c>
      <c r="S116" s="216" t="s">
        <v>8</v>
      </c>
      <c r="T116" s="229" t="s">
        <v>8</v>
      </c>
      <c r="U116" s="219" t="s">
        <v>8</v>
      </c>
      <c r="V116" s="221" t="s">
        <v>8</v>
      </c>
      <c r="W116" s="216" t="s">
        <v>8</v>
      </c>
      <c r="X116" s="26">
        <v>2.25</v>
      </c>
      <c r="Y116" s="219" t="s">
        <v>135</v>
      </c>
      <c r="Z116" s="221" t="s">
        <v>8</v>
      </c>
      <c r="AA116" s="216" t="s">
        <v>8</v>
      </c>
      <c r="AB116" s="37">
        <v>2.5</v>
      </c>
      <c r="AC116" s="219" t="s">
        <v>135</v>
      </c>
      <c r="AD116" s="221" t="s">
        <v>8</v>
      </c>
      <c r="AE116" s="216" t="s">
        <v>8</v>
      </c>
      <c r="AF116" s="54">
        <v>2.5</v>
      </c>
      <c r="AG116" s="219" t="s">
        <v>135</v>
      </c>
      <c r="AH116" s="221" t="s">
        <v>8</v>
      </c>
      <c r="AI116" s="216" t="s">
        <v>8</v>
      </c>
      <c r="AJ116" s="45">
        <v>2.5</v>
      </c>
      <c r="AK116" s="180" t="s">
        <v>135</v>
      </c>
      <c r="AL116" s="172" t="s">
        <v>8</v>
      </c>
      <c r="AM116" s="174" t="s">
        <v>8</v>
      </c>
      <c r="AN116" s="45">
        <v>2.5</v>
      </c>
      <c r="AO116" s="180" t="s">
        <v>135</v>
      </c>
      <c r="AP116" s="172" t="s">
        <v>8</v>
      </c>
      <c r="AQ116" s="174" t="s">
        <v>8</v>
      </c>
      <c r="AR116" s="45">
        <v>2.5</v>
      </c>
      <c r="AS116" s="180" t="s">
        <v>135</v>
      </c>
      <c r="AT116" s="172" t="s">
        <v>8</v>
      </c>
      <c r="AU116" s="174" t="s">
        <v>8</v>
      </c>
      <c r="AV116" s="45">
        <v>2.5</v>
      </c>
      <c r="AW116" s="180" t="s">
        <v>135</v>
      </c>
      <c r="AX116" s="172" t="s">
        <v>8</v>
      </c>
      <c r="AY116" s="174" t="s">
        <v>8</v>
      </c>
      <c r="AZ116" s="45">
        <v>2.5</v>
      </c>
      <c r="BA116" s="180" t="s">
        <v>135</v>
      </c>
      <c r="BB116" s="172" t="s">
        <v>8</v>
      </c>
      <c r="BC116" s="174" t="s">
        <v>8</v>
      </c>
      <c r="BD116" s="164">
        <v>0.35</v>
      </c>
      <c r="BE116" s="166" t="s">
        <v>134</v>
      </c>
      <c r="BF116" s="172" t="s">
        <v>8</v>
      </c>
      <c r="BG116" s="174" t="s">
        <v>8</v>
      </c>
      <c r="BH116" s="164">
        <v>0.35</v>
      </c>
      <c r="BI116" s="166" t="s">
        <v>134</v>
      </c>
      <c r="BJ116" s="172" t="s">
        <v>8</v>
      </c>
      <c r="BK116" s="174" t="s">
        <v>8</v>
      </c>
      <c r="BL116" s="164">
        <v>0.3</v>
      </c>
      <c r="BM116" s="166" t="s">
        <v>134</v>
      </c>
      <c r="BN116" s="172" t="s">
        <v>8</v>
      </c>
      <c r="BO116" s="174" t="s">
        <v>8</v>
      </c>
      <c r="BP116" s="164">
        <v>0.3</v>
      </c>
      <c r="BQ116" s="166" t="s">
        <v>134</v>
      </c>
      <c r="BR116" s="172" t="s">
        <v>8</v>
      </c>
      <c r="BS116" s="174" t="s">
        <v>8</v>
      </c>
      <c r="BT116" s="164">
        <v>0.3</v>
      </c>
      <c r="BU116" s="166" t="s">
        <v>134</v>
      </c>
      <c r="BV116" s="172" t="s">
        <v>8</v>
      </c>
      <c r="BW116" s="174" t="s">
        <v>8</v>
      </c>
      <c r="BX116" s="164">
        <v>0.3</v>
      </c>
      <c r="BY116" s="166" t="s">
        <v>134</v>
      </c>
      <c r="BZ116" s="172" t="s">
        <v>8</v>
      </c>
      <c r="CA116" s="174" t="s">
        <v>8</v>
      </c>
      <c r="CB116" s="164">
        <v>0.3</v>
      </c>
      <c r="CC116" s="166" t="s">
        <v>134</v>
      </c>
      <c r="CD116" s="172" t="s">
        <v>8</v>
      </c>
      <c r="CE116" s="174" t="s">
        <v>8</v>
      </c>
    </row>
    <row r="117" spans="2:83" s="10" customFormat="1" ht="18" customHeight="1" x14ac:dyDescent="0.45">
      <c r="B117" s="248"/>
      <c r="C117" s="32" t="s">
        <v>49</v>
      </c>
      <c r="D117" s="230"/>
      <c r="E117" s="220">
        <v>0</v>
      </c>
      <c r="F117" s="222"/>
      <c r="G117" s="217">
        <v>0</v>
      </c>
      <c r="H117" s="230"/>
      <c r="I117" s="220">
        <v>0</v>
      </c>
      <c r="J117" s="222"/>
      <c r="K117" s="217">
        <v>0</v>
      </c>
      <c r="L117" s="230"/>
      <c r="M117" s="220">
        <v>0</v>
      </c>
      <c r="N117" s="222"/>
      <c r="O117" s="217">
        <v>0</v>
      </c>
      <c r="P117" s="230"/>
      <c r="Q117" s="220">
        <v>0</v>
      </c>
      <c r="R117" s="222"/>
      <c r="S117" s="217">
        <v>0</v>
      </c>
      <c r="T117" s="230"/>
      <c r="U117" s="220">
        <v>0</v>
      </c>
      <c r="V117" s="222"/>
      <c r="W117" s="217">
        <v>0</v>
      </c>
      <c r="X117" s="30">
        <v>13.5</v>
      </c>
      <c r="Y117" s="220"/>
      <c r="Z117" s="222"/>
      <c r="AA117" s="217"/>
      <c r="AB117" s="40">
        <v>13.75</v>
      </c>
      <c r="AC117" s="220"/>
      <c r="AD117" s="222"/>
      <c r="AE117" s="217"/>
      <c r="AF117" s="55">
        <v>13.75</v>
      </c>
      <c r="AG117" s="220"/>
      <c r="AH117" s="222"/>
      <c r="AI117" s="217"/>
      <c r="AJ117" s="46">
        <v>13.75</v>
      </c>
      <c r="AK117" s="181"/>
      <c r="AL117" s="173"/>
      <c r="AM117" s="175"/>
      <c r="AN117" s="46">
        <v>13.75</v>
      </c>
      <c r="AO117" s="181"/>
      <c r="AP117" s="173"/>
      <c r="AQ117" s="175"/>
      <c r="AR117" s="46">
        <v>13.75</v>
      </c>
      <c r="AS117" s="181"/>
      <c r="AT117" s="173"/>
      <c r="AU117" s="175"/>
      <c r="AV117" s="46">
        <v>13.75</v>
      </c>
      <c r="AW117" s="181"/>
      <c r="AX117" s="173"/>
      <c r="AY117" s="175"/>
      <c r="AZ117" s="46">
        <v>13.75</v>
      </c>
      <c r="BA117" s="181"/>
      <c r="BB117" s="173"/>
      <c r="BC117" s="175"/>
      <c r="BD117" s="165"/>
      <c r="BE117" s="167"/>
      <c r="BF117" s="173"/>
      <c r="BG117" s="175"/>
      <c r="BH117" s="165"/>
      <c r="BI117" s="167"/>
      <c r="BJ117" s="173"/>
      <c r="BK117" s="175"/>
      <c r="BL117" s="165">
        <v>-0.15</v>
      </c>
      <c r="BM117" s="167"/>
      <c r="BN117" s="173">
        <v>-0.15</v>
      </c>
      <c r="BO117" s="175"/>
      <c r="BP117" s="165">
        <v>-0.15</v>
      </c>
      <c r="BQ117" s="167"/>
      <c r="BR117" s="173">
        <v>-0.15</v>
      </c>
      <c r="BS117" s="175"/>
      <c r="BT117" s="165">
        <v>-0.15</v>
      </c>
      <c r="BU117" s="167"/>
      <c r="BV117" s="173">
        <v>-0.15</v>
      </c>
      <c r="BW117" s="175"/>
      <c r="BX117" s="165">
        <v>-0.15</v>
      </c>
      <c r="BY117" s="167"/>
      <c r="BZ117" s="173">
        <v>-0.15</v>
      </c>
      <c r="CA117" s="175"/>
      <c r="CB117" s="165">
        <v>-0.15</v>
      </c>
      <c r="CC117" s="167"/>
      <c r="CD117" s="173">
        <v>-0.15</v>
      </c>
      <c r="CE117" s="175"/>
    </row>
    <row r="118" spans="2:83" s="13" customFormat="1" ht="18" customHeight="1" x14ac:dyDescent="0.4">
      <c r="B118" s="247" t="s">
        <v>28</v>
      </c>
      <c r="C118" s="31" t="s">
        <v>48</v>
      </c>
      <c r="D118" s="229" t="s">
        <v>8</v>
      </c>
      <c r="E118" s="219" t="s">
        <v>8</v>
      </c>
      <c r="F118" s="221" t="s">
        <v>8</v>
      </c>
      <c r="G118" s="216" t="s">
        <v>8</v>
      </c>
      <c r="H118" s="229" t="s">
        <v>8</v>
      </c>
      <c r="I118" s="219" t="s">
        <v>8</v>
      </c>
      <c r="J118" s="221" t="s">
        <v>8</v>
      </c>
      <c r="K118" s="216" t="s">
        <v>8</v>
      </c>
      <c r="L118" s="229" t="s">
        <v>8</v>
      </c>
      <c r="M118" s="219" t="s">
        <v>8</v>
      </c>
      <c r="N118" s="221" t="s">
        <v>8</v>
      </c>
      <c r="O118" s="216" t="s">
        <v>8</v>
      </c>
      <c r="P118" s="229" t="s">
        <v>8</v>
      </c>
      <c r="Q118" s="219" t="s">
        <v>8</v>
      </c>
      <c r="R118" s="221">
        <v>1.8</v>
      </c>
      <c r="S118" s="216" t="s">
        <v>134</v>
      </c>
      <c r="T118" s="229" t="s">
        <v>8</v>
      </c>
      <c r="U118" s="219" t="s">
        <v>8</v>
      </c>
      <c r="V118" s="221">
        <v>1.8</v>
      </c>
      <c r="W118" s="216" t="s">
        <v>134</v>
      </c>
      <c r="X118" s="26">
        <v>2.25</v>
      </c>
      <c r="Y118" s="219" t="s">
        <v>135</v>
      </c>
      <c r="Z118" s="221">
        <v>2.92</v>
      </c>
      <c r="AA118" s="216" t="s">
        <v>134</v>
      </c>
      <c r="AB118" s="37">
        <v>2.5</v>
      </c>
      <c r="AC118" s="219" t="s">
        <v>135</v>
      </c>
      <c r="AD118" s="221">
        <v>3.17</v>
      </c>
      <c r="AE118" s="216" t="s">
        <v>134</v>
      </c>
      <c r="AF118" s="54">
        <v>2.5</v>
      </c>
      <c r="AG118" s="219" t="s">
        <v>135</v>
      </c>
      <c r="AH118" s="221">
        <v>3.17</v>
      </c>
      <c r="AI118" s="216" t="s">
        <v>134</v>
      </c>
      <c r="AJ118" s="45">
        <v>2.5</v>
      </c>
      <c r="AK118" s="180" t="s">
        <v>135</v>
      </c>
      <c r="AL118" s="172">
        <v>3.17</v>
      </c>
      <c r="AM118" s="174" t="s">
        <v>134</v>
      </c>
      <c r="AN118" s="45">
        <v>2.5</v>
      </c>
      <c r="AO118" s="180" t="s">
        <v>135</v>
      </c>
      <c r="AP118" s="172">
        <v>3.17</v>
      </c>
      <c r="AQ118" s="174" t="s">
        <v>134</v>
      </c>
      <c r="AR118" s="45">
        <v>2.5</v>
      </c>
      <c r="AS118" s="180" t="s">
        <v>135</v>
      </c>
      <c r="AT118" s="172">
        <v>3.17</v>
      </c>
      <c r="AU118" s="174" t="s">
        <v>134</v>
      </c>
      <c r="AV118" s="45">
        <v>2.5</v>
      </c>
      <c r="AW118" s="180" t="s">
        <v>135</v>
      </c>
      <c r="AX118" s="172">
        <v>3.17</v>
      </c>
      <c r="AY118" s="174" t="s">
        <v>134</v>
      </c>
      <c r="AZ118" s="45">
        <v>2.5</v>
      </c>
      <c r="BA118" s="180" t="s">
        <v>135</v>
      </c>
      <c r="BB118" s="172">
        <v>3.17</v>
      </c>
      <c r="BC118" s="174" t="s">
        <v>134</v>
      </c>
      <c r="BD118" s="164">
        <v>0.35</v>
      </c>
      <c r="BE118" s="166" t="s">
        <v>134</v>
      </c>
      <c r="BF118" s="172">
        <v>3.17</v>
      </c>
      <c r="BG118" s="174" t="s">
        <v>134</v>
      </c>
      <c r="BH118" s="164">
        <v>0.35</v>
      </c>
      <c r="BI118" s="166" t="s">
        <v>134</v>
      </c>
      <c r="BJ118" s="172">
        <v>3.17</v>
      </c>
      <c r="BK118" s="174" t="s">
        <v>134</v>
      </c>
      <c r="BL118" s="164">
        <v>0.3</v>
      </c>
      <c r="BM118" s="166" t="s">
        <v>134</v>
      </c>
      <c r="BN118" s="172">
        <v>3.02</v>
      </c>
      <c r="BO118" s="174" t="s">
        <v>134</v>
      </c>
      <c r="BP118" s="164">
        <v>0.3</v>
      </c>
      <c r="BQ118" s="166" t="s">
        <v>134</v>
      </c>
      <c r="BR118" s="172">
        <v>3.02</v>
      </c>
      <c r="BS118" s="174" t="s">
        <v>134</v>
      </c>
      <c r="BT118" s="164">
        <v>0.3</v>
      </c>
      <c r="BU118" s="166" t="s">
        <v>134</v>
      </c>
      <c r="BV118" s="172">
        <v>3.02</v>
      </c>
      <c r="BW118" s="174" t="s">
        <v>134</v>
      </c>
      <c r="BX118" s="164">
        <v>0.3</v>
      </c>
      <c r="BY118" s="166" t="s">
        <v>134</v>
      </c>
      <c r="BZ118" s="172">
        <v>3.02</v>
      </c>
      <c r="CA118" s="174" t="s">
        <v>134</v>
      </c>
      <c r="CB118" s="164">
        <v>0.3</v>
      </c>
      <c r="CC118" s="166" t="s">
        <v>134</v>
      </c>
      <c r="CD118" s="172">
        <v>3.02</v>
      </c>
      <c r="CE118" s="174" t="s">
        <v>134</v>
      </c>
    </row>
    <row r="119" spans="2:83" s="13" customFormat="1" ht="18" customHeight="1" x14ac:dyDescent="0.4">
      <c r="B119" s="248"/>
      <c r="C119" s="32" t="s">
        <v>49</v>
      </c>
      <c r="D119" s="230"/>
      <c r="E119" s="220">
        <v>0</v>
      </c>
      <c r="F119" s="222"/>
      <c r="G119" s="217">
        <v>0</v>
      </c>
      <c r="H119" s="230"/>
      <c r="I119" s="220">
        <v>0</v>
      </c>
      <c r="J119" s="222"/>
      <c r="K119" s="217">
        <v>0</v>
      </c>
      <c r="L119" s="230"/>
      <c r="M119" s="220">
        <v>0</v>
      </c>
      <c r="N119" s="222"/>
      <c r="O119" s="217">
        <v>0</v>
      </c>
      <c r="P119" s="230"/>
      <c r="Q119" s="220">
        <v>0</v>
      </c>
      <c r="R119" s="222"/>
      <c r="S119" s="217">
        <v>0</v>
      </c>
      <c r="T119" s="230"/>
      <c r="U119" s="220">
        <v>0</v>
      </c>
      <c r="V119" s="222"/>
      <c r="W119" s="217">
        <v>0</v>
      </c>
      <c r="X119" s="30">
        <v>13.5</v>
      </c>
      <c r="Y119" s="220"/>
      <c r="Z119" s="222"/>
      <c r="AA119" s="217"/>
      <c r="AB119" s="40">
        <v>13.75</v>
      </c>
      <c r="AC119" s="220"/>
      <c r="AD119" s="222"/>
      <c r="AE119" s="217"/>
      <c r="AF119" s="55">
        <v>13.75</v>
      </c>
      <c r="AG119" s="220"/>
      <c r="AH119" s="222"/>
      <c r="AI119" s="217"/>
      <c r="AJ119" s="46">
        <v>13.75</v>
      </c>
      <c r="AK119" s="181"/>
      <c r="AL119" s="173"/>
      <c r="AM119" s="175"/>
      <c r="AN119" s="46">
        <v>13.75</v>
      </c>
      <c r="AO119" s="181"/>
      <c r="AP119" s="173"/>
      <c r="AQ119" s="175"/>
      <c r="AR119" s="46">
        <v>13.75</v>
      </c>
      <c r="AS119" s="181"/>
      <c r="AT119" s="173"/>
      <c r="AU119" s="175"/>
      <c r="AV119" s="46">
        <v>13.75</v>
      </c>
      <c r="AW119" s="181"/>
      <c r="AX119" s="173"/>
      <c r="AY119" s="175"/>
      <c r="AZ119" s="46">
        <v>13.75</v>
      </c>
      <c r="BA119" s="181"/>
      <c r="BB119" s="173"/>
      <c r="BC119" s="175"/>
      <c r="BD119" s="165"/>
      <c r="BE119" s="167"/>
      <c r="BF119" s="173"/>
      <c r="BG119" s="175"/>
      <c r="BH119" s="165"/>
      <c r="BI119" s="167"/>
      <c r="BJ119" s="173"/>
      <c r="BK119" s="175"/>
      <c r="BL119" s="165">
        <v>-0.15</v>
      </c>
      <c r="BM119" s="167"/>
      <c r="BN119" s="173">
        <v>-0.15</v>
      </c>
      <c r="BO119" s="175"/>
      <c r="BP119" s="165">
        <v>-0.15</v>
      </c>
      <c r="BQ119" s="167"/>
      <c r="BR119" s="173">
        <v>-0.15</v>
      </c>
      <c r="BS119" s="175"/>
      <c r="BT119" s="165">
        <v>-0.15</v>
      </c>
      <c r="BU119" s="167"/>
      <c r="BV119" s="173">
        <v>-0.15</v>
      </c>
      <c r="BW119" s="175"/>
      <c r="BX119" s="165">
        <v>-0.15</v>
      </c>
      <c r="BY119" s="167"/>
      <c r="BZ119" s="173">
        <v>-0.15</v>
      </c>
      <c r="CA119" s="175"/>
      <c r="CB119" s="165">
        <v>-0.15</v>
      </c>
      <c r="CC119" s="167"/>
      <c r="CD119" s="173">
        <v>-0.15</v>
      </c>
      <c r="CE119" s="175"/>
    </row>
    <row r="120" spans="2:83" s="13" customFormat="1" ht="18" customHeight="1" x14ac:dyDescent="0.4">
      <c r="B120" s="35" t="s">
        <v>2</v>
      </c>
      <c r="C120" s="36" t="s">
        <v>137</v>
      </c>
      <c r="D120" s="27">
        <v>1.5</v>
      </c>
      <c r="E120" s="16" t="s">
        <v>134</v>
      </c>
      <c r="F120" s="15">
        <v>1.5</v>
      </c>
      <c r="G120" s="28" t="s">
        <v>134</v>
      </c>
      <c r="H120" s="27">
        <v>1.5</v>
      </c>
      <c r="I120" s="16" t="s">
        <v>134</v>
      </c>
      <c r="J120" s="15">
        <v>1.5</v>
      </c>
      <c r="K120" s="28" t="s">
        <v>134</v>
      </c>
      <c r="L120" s="27">
        <v>1.5</v>
      </c>
      <c r="M120" s="16" t="s">
        <v>134</v>
      </c>
      <c r="N120" s="15">
        <v>1.5</v>
      </c>
      <c r="O120" s="28" t="s">
        <v>134</v>
      </c>
      <c r="P120" s="27">
        <v>2</v>
      </c>
      <c r="Q120" s="16" t="s">
        <v>134</v>
      </c>
      <c r="R120" s="15">
        <v>2</v>
      </c>
      <c r="S120" s="28" t="s">
        <v>134</v>
      </c>
      <c r="T120" s="27">
        <v>2</v>
      </c>
      <c r="U120" s="16" t="s">
        <v>134</v>
      </c>
      <c r="V120" s="15">
        <v>2</v>
      </c>
      <c r="W120" s="28" t="s">
        <v>134</v>
      </c>
      <c r="X120" s="27">
        <v>2</v>
      </c>
      <c r="Y120" s="16" t="s">
        <v>134</v>
      </c>
      <c r="Z120" s="15">
        <v>2</v>
      </c>
      <c r="AA120" s="28" t="s">
        <v>134</v>
      </c>
      <c r="AB120" s="27">
        <v>2.25</v>
      </c>
      <c r="AC120" s="16" t="s">
        <v>134</v>
      </c>
      <c r="AD120" s="15">
        <v>2.25</v>
      </c>
      <c r="AE120" s="28" t="s">
        <v>134</v>
      </c>
      <c r="AF120" s="27">
        <v>2.25</v>
      </c>
      <c r="AG120" s="16" t="s">
        <v>134</v>
      </c>
      <c r="AH120" s="15">
        <v>2.25</v>
      </c>
      <c r="AI120" s="28" t="s">
        <v>134</v>
      </c>
      <c r="AJ120" s="49">
        <v>2.25</v>
      </c>
      <c r="AK120" s="44" t="s">
        <v>134</v>
      </c>
      <c r="AL120" s="43">
        <v>2.25</v>
      </c>
      <c r="AM120" s="50" t="s">
        <v>134</v>
      </c>
      <c r="AN120" s="49">
        <v>2.25</v>
      </c>
      <c r="AO120" s="44" t="s">
        <v>134</v>
      </c>
      <c r="AP120" s="43">
        <v>2.25</v>
      </c>
      <c r="AQ120" s="50" t="s">
        <v>134</v>
      </c>
      <c r="AR120" s="49">
        <v>2.25</v>
      </c>
      <c r="AS120" s="44" t="s">
        <v>134</v>
      </c>
      <c r="AT120" s="43">
        <v>2.25</v>
      </c>
      <c r="AU120" s="50" t="s">
        <v>134</v>
      </c>
      <c r="AV120" s="49">
        <v>2.25</v>
      </c>
      <c r="AW120" s="44" t="s">
        <v>134</v>
      </c>
      <c r="AX120" s="43">
        <v>2.25</v>
      </c>
      <c r="AY120" s="50" t="s">
        <v>134</v>
      </c>
      <c r="AZ120" s="49">
        <v>1.85</v>
      </c>
      <c r="BA120" s="44" t="s">
        <v>134</v>
      </c>
      <c r="BB120" s="43">
        <v>1.85</v>
      </c>
      <c r="BC120" s="50" t="s">
        <v>134</v>
      </c>
      <c r="BD120" s="49">
        <v>1.85</v>
      </c>
      <c r="BE120" s="44" t="s">
        <v>134</v>
      </c>
      <c r="BF120" s="43">
        <v>1.85</v>
      </c>
      <c r="BG120" s="50" t="s">
        <v>134</v>
      </c>
      <c r="BH120" s="49">
        <v>1.85</v>
      </c>
      <c r="BI120" s="44" t="s">
        <v>134</v>
      </c>
      <c r="BJ120" s="43">
        <v>1.85</v>
      </c>
      <c r="BK120" s="50" t="s">
        <v>134</v>
      </c>
      <c r="BL120" s="49">
        <v>1.6</v>
      </c>
      <c r="BM120" s="44" t="s">
        <v>134</v>
      </c>
      <c r="BN120" s="43">
        <v>1.6</v>
      </c>
      <c r="BO120" s="50" t="s">
        <v>134</v>
      </c>
      <c r="BP120" s="49">
        <v>1.6</v>
      </c>
      <c r="BQ120" s="44" t="s">
        <v>134</v>
      </c>
      <c r="BR120" s="43">
        <v>1.6</v>
      </c>
      <c r="BS120" s="50" t="s">
        <v>134</v>
      </c>
      <c r="BT120" s="49">
        <v>1.6</v>
      </c>
      <c r="BU120" s="44" t="s">
        <v>134</v>
      </c>
      <c r="BV120" s="43">
        <v>1.6</v>
      </c>
      <c r="BW120" s="50" t="s">
        <v>134</v>
      </c>
      <c r="BX120" s="49">
        <v>1.6</v>
      </c>
      <c r="BY120" s="44" t="s">
        <v>134</v>
      </c>
      <c r="BZ120" s="43">
        <v>1.6</v>
      </c>
      <c r="CA120" s="50" t="s">
        <v>134</v>
      </c>
      <c r="CB120" s="49">
        <v>1.6</v>
      </c>
      <c r="CC120" s="44" t="s">
        <v>134</v>
      </c>
      <c r="CD120" s="43">
        <v>1.6</v>
      </c>
      <c r="CE120" s="50" t="s">
        <v>134</v>
      </c>
    </row>
    <row r="121" spans="2:83" s="13" customFormat="1" ht="18" customHeight="1" x14ac:dyDescent="0.4">
      <c r="B121" s="35" t="s">
        <v>33</v>
      </c>
      <c r="C121" s="36" t="s">
        <v>137</v>
      </c>
      <c r="D121" s="24" t="s">
        <v>8</v>
      </c>
      <c r="E121" s="12" t="s">
        <v>8</v>
      </c>
      <c r="F121" s="11" t="s">
        <v>8</v>
      </c>
      <c r="G121" s="25" t="s">
        <v>8</v>
      </c>
      <c r="H121" s="24" t="s">
        <v>8</v>
      </c>
      <c r="I121" s="12" t="s">
        <v>8</v>
      </c>
      <c r="J121" s="11" t="s">
        <v>8</v>
      </c>
      <c r="K121" s="25" t="s">
        <v>8</v>
      </c>
      <c r="L121" s="24" t="s">
        <v>8</v>
      </c>
      <c r="M121" s="12" t="s">
        <v>8</v>
      </c>
      <c r="N121" s="11" t="s">
        <v>8</v>
      </c>
      <c r="O121" s="25" t="s">
        <v>8</v>
      </c>
      <c r="P121" s="24" t="s">
        <v>8</v>
      </c>
      <c r="Q121" s="12" t="s">
        <v>8</v>
      </c>
      <c r="R121" s="11" t="s">
        <v>8</v>
      </c>
      <c r="S121" s="25" t="s">
        <v>8</v>
      </c>
      <c r="T121" s="27">
        <v>3</v>
      </c>
      <c r="U121" s="16" t="s">
        <v>134</v>
      </c>
      <c r="V121" s="15">
        <v>3</v>
      </c>
      <c r="W121" s="28" t="s">
        <v>134</v>
      </c>
      <c r="X121" s="27">
        <v>3</v>
      </c>
      <c r="Y121" s="16" t="s">
        <v>134</v>
      </c>
      <c r="Z121" s="15">
        <v>3</v>
      </c>
      <c r="AA121" s="28" t="s">
        <v>134</v>
      </c>
      <c r="AB121" s="27">
        <v>3.25</v>
      </c>
      <c r="AC121" s="16" t="s">
        <v>134</v>
      </c>
      <c r="AD121" s="15">
        <v>3.25</v>
      </c>
      <c r="AE121" s="28" t="s">
        <v>134</v>
      </c>
      <c r="AF121" s="27">
        <v>3.25</v>
      </c>
      <c r="AG121" s="16" t="s">
        <v>134</v>
      </c>
      <c r="AH121" s="15">
        <v>3.25</v>
      </c>
      <c r="AI121" s="28" t="s">
        <v>134</v>
      </c>
      <c r="AJ121" s="49">
        <v>3.25</v>
      </c>
      <c r="AK121" s="44" t="s">
        <v>134</v>
      </c>
      <c r="AL121" s="43">
        <v>3.25</v>
      </c>
      <c r="AM121" s="50" t="s">
        <v>134</v>
      </c>
      <c r="AN121" s="49">
        <v>3.25</v>
      </c>
      <c r="AO121" s="44" t="s">
        <v>134</v>
      </c>
      <c r="AP121" s="43">
        <v>3.25</v>
      </c>
      <c r="AQ121" s="50" t="s">
        <v>134</v>
      </c>
      <c r="AR121" s="49">
        <v>3.25</v>
      </c>
      <c r="AS121" s="44" t="s">
        <v>134</v>
      </c>
      <c r="AT121" s="43">
        <v>3.25</v>
      </c>
      <c r="AU121" s="50" t="s">
        <v>134</v>
      </c>
      <c r="AV121" s="49">
        <v>3.25</v>
      </c>
      <c r="AW121" s="44" t="s">
        <v>134</v>
      </c>
      <c r="AX121" s="43">
        <v>3.25</v>
      </c>
      <c r="AY121" s="50" t="s">
        <v>134</v>
      </c>
      <c r="AZ121" s="49">
        <v>3.25</v>
      </c>
      <c r="BA121" s="44" t="s">
        <v>134</v>
      </c>
      <c r="BB121" s="43">
        <v>3.25</v>
      </c>
      <c r="BC121" s="50" t="s">
        <v>134</v>
      </c>
      <c r="BD121" s="49">
        <v>3.25</v>
      </c>
      <c r="BE121" s="44" t="s">
        <v>134</v>
      </c>
      <c r="BF121" s="43">
        <v>3.25</v>
      </c>
      <c r="BG121" s="50" t="s">
        <v>134</v>
      </c>
      <c r="BH121" s="49">
        <v>3.25</v>
      </c>
      <c r="BI121" s="44" t="s">
        <v>134</v>
      </c>
      <c r="BJ121" s="43">
        <v>3.25</v>
      </c>
      <c r="BK121" s="50" t="s">
        <v>134</v>
      </c>
      <c r="BL121" s="49">
        <v>3.1</v>
      </c>
      <c r="BM121" s="44" t="s">
        <v>134</v>
      </c>
      <c r="BN121" s="43">
        <v>3.1</v>
      </c>
      <c r="BO121" s="50" t="s">
        <v>134</v>
      </c>
      <c r="BP121" s="49">
        <v>3.1</v>
      </c>
      <c r="BQ121" s="44" t="s">
        <v>134</v>
      </c>
      <c r="BR121" s="43">
        <v>3.1</v>
      </c>
      <c r="BS121" s="50" t="s">
        <v>134</v>
      </c>
      <c r="BT121" s="49">
        <v>3.1</v>
      </c>
      <c r="BU121" s="44" t="s">
        <v>134</v>
      </c>
      <c r="BV121" s="43">
        <v>3.1</v>
      </c>
      <c r="BW121" s="50" t="s">
        <v>134</v>
      </c>
      <c r="BX121" s="49">
        <v>3.1</v>
      </c>
      <c r="BY121" s="44" t="s">
        <v>134</v>
      </c>
      <c r="BZ121" s="43">
        <v>3.1</v>
      </c>
      <c r="CA121" s="50" t="s">
        <v>134</v>
      </c>
      <c r="CB121" s="49">
        <v>3.1</v>
      </c>
      <c r="CC121" s="44" t="s">
        <v>134</v>
      </c>
      <c r="CD121" s="43">
        <v>3.1</v>
      </c>
      <c r="CE121" s="50" t="s">
        <v>134</v>
      </c>
    </row>
    <row r="122" spans="2:83" s="13" customFormat="1" ht="18" customHeight="1" x14ac:dyDescent="0.4">
      <c r="B122" s="35" t="s">
        <v>32</v>
      </c>
      <c r="C122" s="36" t="s">
        <v>137</v>
      </c>
      <c r="D122" s="27" t="s">
        <v>8</v>
      </c>
      <c r="E122" s="16" t="s">
        <v>8</v>
      </c>
      <c r="F122" s="15" t="s">
        <v>8</v>
      </c>
      <c r="G122" s="28" t="s">
        <v>8</v>
      </c>
      <c r="H122" s="27" t="s">
        <v>8</v>
      </c>
      <c r="I122" s="16" t="s">
        <v>8</v>
      </c>
      <c r="J122" s="15" t="s">
        <v>8</v>
      </c>
      <c r="K122" s="28" t="s">
        <v>8</v>
      </c>
      <c r="L122" s="27" t="s">
        <v>8</v>
      </c>
      <c r="M122" s="16" t="s">
        <v>8</v>
      </c>
      <c r="N122" s="15" t="s">
        <v>8</v>
      </c>
      <c r="O122" s="28" t="s">
        <v>8</v>
      </c>
      <c r="P122" s="27" t="s">
        <v>8</v>
      </c>
      <c r="Q122" s="16" t="s">
        <v>8</v>
      </c>
      <c r="R122" s="15" t="s">
        <v>8</v>
      </c>
      <c r="S122" s="28" t="s">
        <v>8</v>
      </c>
      <c r="T122" s="27">
        <v>2.2000000000000002</v>
      </c>
      <c r="U122" s="16" t="s">
        <v>134</v>
      </c>
      <c r="V122" s="15">
        <v>2.2000000000000002</v>
      </c>
      <c r="W122" s="28" t="s">
        <v>134</v>
      </c>
      <c r="X122" s="27">
        <v>2.2000000000000002</v>
      </c>
      <c r="Y122" s="16" t="s">
        <v>134</v>
      </c>
      <c r="Z122" s="15">
        <v>2.2000000000000002</v>
      </c>
      <c r="AA122" s="28" t="s">
        <v>134</v>
      </c>
      <c r="AB122" s="27">
        <v>2.4500000000000002</v>
      </c>
      <c r="AC122" s="16" t="s">
        <v>134</v>
      </c>
      <c r="AD122" s="15">
        <v>2.4500000000000002</v>
      </c>
      <c r="AE122" s="28" t="s">
        <v>134</v>
      </c>
      <c r="AF122" s="27">
        <v>3.25</v>
      </c>
      <c r="AG122" s="16" t="s">
        <v>134</v>
      </c>
      <c r="AH122" s="15">
        <v>3.25</v>
      </c>
      <c r="AI122" s="28" t="s">
        <v>134</v>
      </c>
      <c r="AJ122" s="49">
        <v>3.25</v>
      </c>
      <c r="AK122" s="44" t="s">
        <v>134</v>
      </c>
      <c r="AL122" s="43">
        <v>3.25</v>
      </c>
      <c r="AM122" s="50" t="s">
        <v>134</v>
      </c>
      <c r="AN122" s="49">
        <v>3.25</v>
      </c>
      <c r="AO122" s="44" t="s">
        <v>134</v>
      </c>
      <c r="AP122" s="43">
        <v>3.25</v>
      </c>
      <c r="AQ122" s="50" t="s">
        <v>134</v>
      </c>
      <c r="AR122" s="49">
        <v>3.25</v>
      </c>
      <c r="AS122" s="44" t="s">
        <v>134</v>
      </c>
      <c r="AT122" s="43">
        <v>3.25</v>
      </c>
      <c r="AU122" s="50" t="s">
        <v>134</v>
      </c>
      <c r="AV122" s="49">
        <v>3.25</v>
      </c>
      <c r="AW122" s="44" t="s">
        <v>134</v>
      </c>
      <c r="AX122" s="43">
        <v>3.25</v>
      </c>
      <c r="AY122" s="50" t="s">
        <v>134</v>
      </c>
      <c r="AZ122" s="49">
        <v>3.25</v>
      </c>
      <c r="BA122" s="44" t="s">
        <v>134</v>
      </c>
      <c r="BB122" s="43">
        <v>3.25</v>
      </c>
      <c r="BC122" s="50" t="s">
        <v>134</v>
      </c>
      <c r="BD122" s="49">
        <v>3.25</v>
      </c>
      <c r="BE122" s="44" t="s">
        <v>134</v>
      </c>
      <c r="BF122" s="43">
        <v>3.25</v>
      </c>
      <c r="BG122" s="50" t="s">
        <v>134</v>
      </c>
      <c r="BH122" s="49">
        <v>3.25</v>
      </c>
      <c r="BI122" s="44" t="s">
        <v>134</v>
      </c>
      <c r="BJ122" s="43">
        <v>3.25</v>
      </c>
      <c r="BK122" s="50" t="s">
        <v>134</v>
      </c>
      <c r="BL122" s="49">
        <v>3.1</v>
      </c>
      <c r="BM122" s="44" t="s">
        <v>134</v>
      </c>
      <c r="BN122" s="43">
        <v>3.1</v>
      </c>
      <c r="BO122" s="50" t="s">
        <v>134</v>
      </c>
      <c r="BP122" s="49">
        <v>3.1</v>
      </c>
      <c r="BQ122" s="44" t="s">
        <v>134</v>
      </c>
      <c r="BR122" s="43">
        <v>3.1</v>
      </c>
      <c r="BS122" s="50" t="s">
        <v>134</v>
      </c>
      <c r="BT122" s="49">
        <v>3.1</v>
      </c>
      <c r="BU122" s="44" t="s">
        <v>134</v>
      </c>
      <c r="BV122" s="43">
        <v>3.1</v>
      </c>
      <c r="BW122" s="50" t="s">
        <v>134</v>
      </c>
      <c r="BX122" s="49">
        <v>3.1</v>
      </c>
      <c r="BY122" s="44" t="s">
        <v>134</v>
      </c>
      <c r="BZ122" s="43">
        <v>3.1</v>
      </c>
      <c r="CA122" s="50" t="s">
        <v>134</v>
      </c>
      <c r="CB122" s="49">
        <v>3.1</v>
      </c>
      <c r="CC122" s="44" t="s">
        <v>134</v>
      </c>
      <c r="CD122" s="43">
        <v>3.1</v>
      </c>
      <c r="CE122" s="50" t="s">
        <v>134</v>
      </c>
    </row>
    <row r="123" spans="2:83" s="13" customFormat="1" ht="18" customHeight="1" x14ac:dyDescent="0.4">
      <c r="B123" s="35" t="s">
        <v>3</v>
      </c>
      <c r="C123" s="36" t="s">
        <v>137</v>
      </c>
      <c r="D123" s="27">
        <v>2</v>
      </c>
      <c r="E123" s="16" t="s">
        <v>134</v>
      </c>
      <c r="F123" s="15">
        <v>2</v>
      </c>
      <c r="G123" s="28" t="s">
        <v>134</v>
      </c>
      <c r="H123" s="27">
        <v>2</v>
      </c>
      <c r="I123" s="16" t="s">
        <v>134</v>
      </c>
      <c r="J123" s="15">
        <v>2</v>
      </c>
      <c r="K123" s="28" t="s">
        <v>134</v>
      </c>
      <c r="L123" s="27">
        <v>2</v>
      </c>
      <c r="M123" s="16" t="s">
        <v>134</v>
      </c>
      <c r="N123" s="15">
        <v>2</v>
      </c>
      <c r="O123" s="28" t="s">
        <v>134</v>
      </c>
      <c r="P123" s="27">
        <v>2</v>
      </c>
      <c r="Q123" s="16" t="s">
        <v>134</v>
      </c>
      <c r="R123" s="15">
        <v>2</v>
      </c>
      <c r="S123" s="28" t="s">
        <v>134</v>
      </c>
      <c r="T123" s="27">
        <v>3</v>
      </c>
      <c r="U123" s="16" t="s">
        <v>134</v>
      </c>
      <c r="V123" s="15">
        <v>3</v>
      </c>
      <c r="W123" s="28" t="s">
        <v>134</v>
      </c>
      <c r="X123" s="27">
        <v>3</v>
      </c>
      <c r="Y123" s="16" t="s">
        <v>134</v>
      </c>
      <c r="Z123" s="15">
        <v>3</v>
      </c>
      <c r="AA123" s="28" t="s">
        <v>134</v>
      </c>
      <c r="AB123" s="27">
        <v>3.25</v>
      </c>
      <c r="AC123" s="16" t="s">
        <v>134</v>
      </c>
      <c r="AD123" s="15">
        <v>3.25</v>
      </c>
      <c r="AE123" s="28" t="s">
        <v>134</v>
      </c>
      <c r="AF123" s="27">
        <v>3.25</v>
      </c>
      <c r="AG123" s="16" t="s">
        <v>134</v>
      </c>
      <c r="AH123" s="15">
        <v>3.25</v>
      </c>
      <c r="AI123" s="28" t="s">
        <v>134</v>
      </c>
      <c r="AJ123" s="49">
        <v>3.25</v>
      </c>
      <c r="AK123" s="44" t="s">
        <v>134</v>
      </c>
      <c r="AL123" s="43">
        <v>3.25</v>
      </c>
      <c r="AM123" s="50" t="s">
        <v>134</v>
      </c>
      <c r="AN123" s="49">
        <v>3.25</v>
      </c>
      <c r="AO123" s="44" t="s">
        <v>134</v>
      </c>
      <c r="AP123" s="43">
        <v>3.25</v>
      </c>
      <c r="AQ123" s="50" t="s">
        <v>134</v>
      </c>
      <c r="AR123" s="49">
        <v>3.25</v>
      </c>
      <c r="AS123" s="44" t="s">
        <v>134</v>
      </c>
      <c r="AT123" s="43">
        <v>3.25</v>
      </c>
      <c r="AU123" s="50" t="s">
        <v>134</v>
      </c>
      <c r="AV123" s="49">
        <v>3.25</v>
      </c>
      <c r="AW123" s="44" t="s">
        <v>134</v>
      </c>
      <c r="AX123" s="43">
        <v>3.25</v>
      </c>
      <c r="AY123" s="50" t="s">
        <v>134</v>
      </c>
      <c r="AZ123" s="49">
        <v>2.5</v>
      </c>
      <c r="BA123" s="44" t="s">
        <v>134</v>
      </c>
      <c r="BB123" s="43">
        <v>2.5</v>
      </c>
      <c r="BC123" s="50" t="s">
        <v>134</v>
      </c>
      <c r="BD123" s="49">
        <v>2.5</v>
      </c>
      <c r="BE123" s="44" t="s">
        <v>134</v>
      </c>
      <c r="BF123" s="43">
        <v>2.5</v>
      </c>
      <c r="BG123" s="50" t="s">
        <v>134</v>
      </c>
      <c r="BH123" s="49">
        <v>2.5</v>
      </c>
      <c r="BI123" s="44" t="s">
        <v>134</v>
      </c>
      <c r="BJ123" s="43">
        <v>2.5</v>
      </c>
      <c r="BK123" s="50" t="s">
        <v>134</v>
      </c>
      <c r="BL123" s="49">
        <v>2.1</v>
      </c>
      <c r="BM123" s="44" t="s">
        <v>134</v>
      </c>
      <c r="BN123" s="43">
        <v>2.1</v>
      </c>
      <c r="BO123" s="50" t="s">
        <v>134</v>
      </c>
      <c r="BP123" s="49">
        <v>2.1</v>
      </c>
      <c r="BQ123" s="44" t="s">
        <v>134</v>
      </c>
      <c r="BR123" s="43">
        <v>2.1</v>
      </c>
      <c r="BS123" s="50" t="s">
        <v>134</v>
      </c>
      <c r="BT123" s="49">
        <v>2.1</v>
      </c>
      <c r="BU123" s="44" t="s">
        <v>134</v>
      </c>
      <c r="BV123" s="43">
        <v>2.1</v>
      </c>
      <c r="BW123" s="50" t="s">
        <v>134</v>
      </c>
      <c r="BX123" s="49">
        <v>2.1</v>
      </c>
      <c r="BY123" s="44" t="s">
        <v>134</v>
      </c>
      <c r="BZ123" s="43">
        <v>2.1</v>
      </c>
      <c r="CA123" s="50" t="s">
        <v>134</v>
      </c>
      <c r="CB123" s="49">
        <v>2.1</v>
      </c>
      <c r="CC123" s="44" t="s">
        <v>134</v>
      </c>
      <c r="CD123" s="43">
        <v>2.1</v>
      </c>
      <c r="CE123" s="50" t="s">
        <v>134</v>
      </c>
    </row>
    <row r="124" spans="2:83" s="10" customFormat="1" ht="18" customHeight="1" x14ac:dyDescent="0.45">
      <c r="B124" s="247" t="s">
        <v>95</v>
      </c>
      <c r="C124" s="31" t="s">
        <v>48</v>
      </c>
      <c r="D124" s="229" t="s">
        <v>8</v>
      </c>
      <c r="E124" s="219" t="s">
        <v>8</v>
      </c>
      <c r="F124" s="221" t="s">
        <v>8</v>
      </c>
      <c r="G124" s="216" t="s">
        <v>8</v>
      </c>
      <c r="H124" s="229" t="s">
        <v>8</v>
      </c>
      <c r="I124" s="219" t="s">
        <v>8</v>
      </c>
      <c r="J124" s="221" t="s">
        <v>8</v>
      </c>
      <c r="K124" s="216" t="s">
        <v>8</v>
      </c>
      <c r="L124" s="229" t="s">
        <v>8</v>
      </c>
      <c r="M124" s="219" t="s">
        <v>8</v>
      </c>
      <c r="N124" s="221" t="s">
        <v>8</v>
      </c>
      <c r="O124" s="216" t="s">
        <v>8</v>
      </c>
      <c r="P124" s="229" t="s">
        <v>8</v>
      </c>
      <c r="Q124" s="219" t="s">
        <v>8</v>
      </c>
      <c r="R124" s="221" t="s">
        <v>8</v>
      </c>
      <c r="S124" s="216" t="s">
        <v>8</v>
      </c>
      <c r="T124" s="229" t="s">
        <v>8</v>
      </c>
      <c r="U124" s="219" t="s">
        <v>8</v>
      </c>
      <c r="V124" s="221" t="s">
        <v>8</v>
      </c>
      <c r="W124" s="216" t="s">
        <v>8</v>
      </c>
      <c r="X124" s="26">
        <v>2.25</v>
      </c>
      <c r="Y124" s="219" t="s">
        <v>135</v>
      </c>
      <c r="Z124" s="221" t="s">
        <v>8</v>
      </c>
      <c r="AA124" s="216" t="s">
        <v>8</v>
      </c>
      <c r="AB124" s="37">
        <v>2.5</v>
      </c>
      <c r="AC124" s="219" t="s">
        <v>135</v>
      </c>
      <c r="AD124" s="235" t="s">
        <v>8</v>
      </c>
      <c r="AE124" s="216" t="s">
        <v>8</v>
      </c>
      <c r="AF124" s="54">
        <v>2.5</v>
      </c>
      <c r="AG124" s="219" t="s">
        <v>135</v>
      </c>
      <c r="AH124" s="235" t="s">
        <v>8</v>
      </c>
      <c r="AI124" s="216" t="s">
        <v>8</v>
      </c>
      <c r="AJ124" s="45">
        <v>2.5</v>
      </c>
      <c r="AK124" s="180" t="s">
        <v>135</v>
      </c>
      <c r="AL124" s="172" t="s">
        <v>8</v>
      </c>
      <c r="AM124" s="174" t="s">
        <v>8</v>
      </c>
      <c r="AN124" s="45">
        <v>2.5</v>
      </c>
      <c r="AO124" s="180" t="s">
        <v>135</v>
      </c>
      <c r="AP124" s="172" t="s">
        <v>8</v>
      </c>
      <c r="AQ124" s="174" t="s">
        <v>8</v>
      </c>
      <c r="AR124" s="45">
        <v>2.5</v>
      </c>
      <c r="AS124" s="180" t="s">
        <v>135</v>
      </c>
      <c r="AT124" s="172" t="s">
        <v>8</v>
      </c>
      <c r="AU124" s="174" t="s">
        <v>8</v>
      </c>
      <c r="AV124" s="45">
        <v>2.5</v>
      </c>
      <c r="AW124" s="180" t="s">
        <v>135</v>
      </c>
      <c r="AX124" s="172" t="s">
        <v>8</v>
      </c>
      <c r="AY124" s="174" t="s">
        <v>8</v>
      </c>
      <c r="AZ124" s="45">
        <v>2.5</v>
      </c>
      <c r="BA124" s="180" t="s">
        <v>135</v>
      </c>
      <c r="BB124" s="172" t="s">
        <v>8</v>
      </c>
      <c r="BC124" s="174" t="s">
        <v>8</v>
      </c>
      <c r="BD124" s="164">
        <v>0.35</v>
      </c>
      <c r="BE124" s="166" t="s">
        <v>134</v>
      </c>
      <c r="BF124" s="172" t="s">
        <v>8</v>
      </c>
      <c r="BG124" s="174" t="s">
        <v>8</v>
      </c>
      <c r="BH124" s="164">
        <v>0.35</v>
      </c>
      <c r="BI124" s="166" t="s">
        <v>134</v>
      </c>
      <c r="BJ124" s="172" t="s">
        <v>8</v>
      </c>
      <c r="BK124" s="174" t="s">
        <v>8</v>
      </c>
      <c r="BL124" s="164">
        <v>0.3</v>
      </c>
      <c r="BM124" s="166" t="s">
        <v>134</v>
      </c>
      <c r="BN124" s="172" t="s">
        <v>8</v>
      </c>
      <c r="BO124" s="174" t="s">
        <v>8</v>
      </c>
      <c r="BP124" s="164">
        <v>0.3</v>
      </c>
      <c r="BQ124" s="166" t="s">
        <v>134</v>
      </c>
      <c r="BR124" s="172" t="s">
        <v>8</v>
      </c>
      <c r="BS124" s="174" t="s">
        <v>8</v>
      </c>
      <c r="BT124" s="164">
        <v>0.3</v>
      </c>
      <c r="BU124" s="166" t="s">
        <v>134</v>
      </c>
      <c r="BV124" s="172" t="s">
        <v>8</v>
      </c>
      <c r="BW124" s="174" t="s">
        <v>8</v>
      </c>
      <c r="BX124" s="164">
        <v>0.3</v>
      </c>
      <c r="BY124" s="166" t="s">
        <v>134</v>
      </c>
      <c r="BZ124" s="172" t="s">
        <v>8</v>
      </c>
      <c r="CA124" s="174" t="s">
        <v>8</v>
      </c>
      <c r="CB124" s="164">
        <v>0.3</v>
      </c>
      <c r="CC124" s="166" t="s">
        <v>134</v>
      </c>
      <c r="CD124" s="172" t="s">
        <v>8</v>
      </c>
      <c r="CE124" s="174" t="s">
        <v>8</v>
      </c>
    </row>
    <row r="125" spans="2:83" s="10" customFormat="1" ht="18" customHeight="1" x14ac:dyDescent="0.45">
      <c r="B125" s="248"/>
      <c r="C125" s="32" t="s">
        <v>49</v>
      </c>
      <c r="D125" s="230"/>
      <c r="E125" s="220">
        <v>0</v>
      </c>
      <c r="F125" s="222"/>
      <c r="G125" s="217">
        <v>0</v>
      </c>
      <c r="H125" s="230"/>
      <c r="I125" s="220">
        <v>0</v>
      </c>
      <c r="J125" s="222"/>
      <c r="K125" s="217">
        <v>0</v>
      </c>
      <c r="L125" s="230"/>
      <c r="M125" s="220">
        <v>0</v>
      </c>
      <c r="N125" s="222"/>
      <c r="O125" s="217">
        <v>0</v>
      </c>
      <c r="P125" s="230"/>
      <c r="Q125" s="220">
        <v>0</v>
      </c>
      <c r="R125" s="222"/>
      <c r="S125" s="217">
        <v>0</v>
      </c>
      <c r="T125" s="230"/>
      <c r="U125" s="220">
        <v>0</v>
      </c>
      <c r="V125" s="222"/>
      <c r="W125" s="217">
        <v>0</v>
      </c>
      <c r="X125" s="30">
        <v>13.5</v>
      </c>
      <c r="Y125" s="220"/>
      <c r="Z125" s="222"/>
      <c r="AA125" s="217"/>
      <c r="AB125" s="40">
        <v>13.75</v>
      </c>
      <c r="AC125" s="220"/>
      <c r="AD125" s="236"/>
      <c r="AE125" s="217"/>
      <c r="AF125" s="55">
        <v>13.75</v>
      </c>
      <c r="AG125" s="220"/>
      <c r="AH125" s="236"/>
      <c r="AI125" s="217"/>
      <c r="AJ125" s="46">
        <v>13.75</v>
      </c>
      <c r="AK125" s="181"/>
      <c r="AL125" s="173"/>
      <c r="AM125" s="175"/>
      <c r="AN125" s="46">
        <v>13.75</v>
      </c>
      <c r="AO125" s="181"/>
      <c r="AP125" s="173"/>
      <c r="AQ125" s="175"/>
      <c r="AR125" s="46">
        <v>13.75</v>
      </c>
      <c r="AS125" s="181"/>
      <c r="AT125" s="173"/>
      <c r="AU125" s="175"/>
      <c r="AV125" s="46">
        <v>13.75</v>
      </c>
      <c r="AW125" s="181"/>
      <c r="AX125" s="173"/>
      <c r="AY125" s="175"/>
      <c r="AZ125" s="46">
        <v>13.75</v>
      </c>
      <c r="BA125" s="181"/>
      <c r="BB125" s="173"/>
      <c r="BC125" s="175"/>
      <c r="BD125" s="165"/>
      <c r="BE125" s="167"/>
      <c r="BF125" s="173"/>
      <c r="BG125" s="175"/>
      <c r="BH125" s="165"/>
      <c r="BI125" s="167"/>
      <c r="BJ125" s="173"/>
      <c r="BK125" s="175"/>
      <c r="BL125" s="165">
        <v>-0.15</v>
      </c>
      <c r="BM125" s="167"/>
      <c r="BN125" s="173">
        <v>-0.15</v>
      </c>
      <c r="BO125" s="175"/>
      <c r="BP125" s="165">
        <v>-0.15</v>
      </c>
      <c r="BQ125" s="167"/>
      <c r="BR125" s="173">
        <v>-0.15</v>
      </c>
      <c r="BS125" s="175"/>
      <c r="BT125" s="165">
        <v>-0.15</v>
      </c>
      <c r="BU125" s="167"/>
      <c r="BV125" s="173">
        <v>-0.15</v>
      </c>
      <c r="BW125" s="175"/>
      <c r="BX125" s="165">
        <v>-0.15</v>
      </c>
      <c r="BY125" s="167"/>
      <c r="BZ125" s="173">
        <v>-0.15</v>
      </c>
      <c r="CA125" s="175"/>
      <c r="CB125" s="165">
        <v>-0.15</v>
      </c>
      <c r="CC125" s="167"/>
      <c r="CD125" s="173">
        <v>-0.15</v>
      </c>
      <c r="CE125" s="175"/>
    </row>
    <row r="126" spans="2:83" s="13" customFormat="1" ht="18" customHeight="1" x14ac:dyDescent="0.4">
      <c r="B126" s="33" t="s">
        <v>4</v>
      </c>
      <c r="C126" s="34" t="s">
        <v>137</v>
      </c>
      <c r="D126" s="24">
        <v>1.25</v>
      </c>
      <c r="E126" s="12" t="s">
        <v>134</v>
      </c>
      <c r="F126" s="11">
        <v>1.25</v>
      </c>
      <c r="G126" s="25" t="s">
        <v>134</v>
      </c>
      <c r="H126" s="24">
        <v>1.25</v>
      </c>
      <c r="I126" s="12" t="s">
        <v>134</v>
      </c>
      <c r="J126" s="11">
        <v>1.25</v>
      </c>
      <c r="K126" s="25" t="s">
        <v>134</v>
      </c>
      <c r="L126" s="24">
        <v>1.25</v>
      </c>
      <c r="M126" s="12" t="s">
        <v>134</v>
      </c>
      <c r="N126" s="11">
        <v>1.25</v>
      </c>
      <c r="O126" s="25" t="s">
        <v>134</v>
      </c>
      <c r="P126" s="24">
        <v>1.25</v>
      </c>
      <c r="Q126" s="12" t="s">
        <v>134</v>
      </c>
      <c r="R126" s="11">
        <v>1.25</v>
      </c>
      <c r="S126" s="25" t="s">
        <v>134</v>
      </c>
      <c r="T126" s="24">
        <v>1.25</v>
      </c>
      <c r="U126" s="12" t="s">
        <v>134</v>
      </c>
      <c r="V126" s="11">
        <v>1.25</v>
      </c>
      <c r="W126" s="25" t="s">
        <v>134</v>
      </c>
      <c r="X126" s="24">
        <v>1.25</v>
      </c>
      <c r="Y126" s="12" t="s">
        <v>134</v>
      </c>
      <c r="Z126" s="11">
        <v>1.25</v>
      </c>
      <c r="AA126" s="25" t="s">
        <v>134</v>
      </c>
      <c r="AB126" s="24">
        <v>1.5</v>
      </c>
      <c r="AC126" s="12" t="s">
        <v>134</v>
      </c>
      <c r="AD126" s="15">
        <v>1.5</v>
      </c>
      <c r="AE126" s="25" t="s">
        <v>134</v>
      </c>
      <c r="AF126" s="24">
        <v>1.5</v>
      </c>
      <c r="AG126" s="12" t="s">
        <v>134</v>
      </c>
      <c r="AH126" s="15">
        <v>1.5</v>
      </c>
      <c r="AI126" s="25" t="s">
        <v>134</v>
      </c>
      <c r="AJ126" s="47">
        <v>1.5</v>
      </c>
      <c r="AK126" s="42" t="s">
        <v>134</v>
      </c>
      <c r="AL126" s="43">
        <v>1.5</v>
      </c>
      <c r="AM126" s="48" t="s">
        <v>134</v>
      </c>
      <c r="AN126" s="47">
        <v>1.5</v>
      </c>
      <c r="AO126" s="42" t="s">
        <v>134</v>
      </c>
      <c r="AP126" s="43">
        <v>1.5</v>
      </c>
      <c r="AQ126" s="48" t="s">
        <v>134</v>
      </c>
      <c r="AR126" s="47">
        <v>1.5</v>
      </c>
      <c r="AS126" s="42" t="s">
        <v>134</v>
      </c>
      <c r="AT126" s="43">
        <v>1.5</v>
      </c>
      <c r="AU126" s="48" t="s">
        <v>134</v>
      </c>
      <c r="AV126" s="47">
        <v>1.5</v>
      </c>
      <c r="AW126" s="42" t="s">
        <v>134</v>
      </c>
      <c r="AX126" s="43">
        <v>1.5</v>
      </c>
      <c r="AY126" s="48" t="s">
        <v>134</v>
      </c>
      <c r="AZ126" s="49">
        <v>1.25</v>
      </c>
      <c r="BA126" s="44" t="s">
        <v>134</v>
      </c>
      <c r="BB126" s="43">
        <v>1.25</v>
      </c>
      <c r="BC126" s="50" t="s">
        <v>134</v>
      </c>
      <c r="BD126" s="49">
        <v>1.25</v>
      </c>
      <c r="BE126" s="44" t="s">
        <v>134</v>
      </c>
      <c r="BF126" s="43">
        <v>1.25</v>
      </c>
      <c r="BG126" s="50" t="s">
        <v>134</v>
      </c>
      <c r="BH126" s="49">
        <v>1.25</v>
      </c>
      <c r="BI126" s="44" t="s">
        <v>134</v>
      </c>
      <c r="BJ126" s="43">
        <v>1.25</v>
      </c>
      <c r="BK126" s="50" t="s">
        <v>134</v>
      </c>
      <c r="BL126" s="49">
        <v>1.1000000000000001</v>
      </c>
      <c r="BM126" s="44" t="s">
        <v>134</v>
      </c>
      <c r="BN126" s="43">
        <v>1.1000000000000001</v>
      </c>
      <c r="BO126" s="50" t="s">
        <v>134</v>
      </c>
      <c r="BP126" s="49">
        <v>1.1000000000000001</v>
      </c>
      <c r="BQ126" s="44" t="s">
        <v>134</v>
      </c>
      <c r="BR126" s="43">
        <v>1.1000000000000001</v>
      </c>
      <c r="BS126" s="50" t="s">
        <v>134</v>
      </c>
      <c r="BT126" s="49">
        <v>1.1000000000000001</v>
      </c>
      <c r="BU126" s="44" t="s">
        <v>134</v>
      </c>
      <c r="BV126" s="43">
        <v>1.1000000000000001</v>
      </c>
      <c r="BW126" s="50" t="s">
        <v>134</v>
      </c>
      <c r="BX126" s="49">
        <v>1.1000000000000001</v>
      </c>
      <c r="BY126" s="44" t="s">
        <v>134</v>
      </c>
      <c r="BZ126" s="43">
        <v>1.1000000000000001</v>
      </c>
      <c r="CA126" s="50" t="s">
        <v>134</v>
      </c>
      <c r="CB126" s="49">
        <v>1.1000000000000001</v>
      </c>
      <c r="CC126" s="44" t="s">
        <v>134</v>
      </c>
      <c r="CD126" s="43">
        <v>1.1000000000000001</v>
      </c>
      <c r="CE126" s="50" t="s">
        <v>134</v>
      </c>
    </row>
    <row r="127" spans="2:83" s="10" customFormat="1" ht="18" customHeight="1" x14ac:dyDescent="0.45">
      <c r="B127" s="247" t="s">
        <v>96</v>
      </c>
      <c r="C127" s="31" t="s">
        <v>48</v>
      </c>
      <c r="D127" s="229" t="s">
        <v>8</v>
      </c>
      <c r="E127" s="219" t="s">
        <v>8</v>
      </c>
      <c r="F127" s="221" t="s">
        <v>8</v>
      </c>
      <c r="G127" s="216" t="s">
        <v>8</v>
      </c>
      <c r="H127" s="229" t="s">
        <v>8</v>
      </c>
      <c r="I127" s="219" t="s">
        <v>8</v>
      </c>
      <c r="J127" s="221" t="s">
        <v>8</v>
      </c>
      <c r="K127" s="216" t="s">
        <v>8</v>
      </c>
      <c r="L127" s="229" t="s">
        <v>8</v>
      </c>
      <c r="M127" s="219" t="s">
        <v>8</v>
      </c>
      <c r="N127" s="221" t="s">
        <v>8</v>
      </c>
      <c r="O127" s="216" t="s">
        <v>8</v>
      </c>
      <c r="P127" s="229" t="s">
        <v>8</v>
      </c>
      <c r="Q127" s="219" t="s">
        <v>8</v>
      </c>
      <c r="R127" s="221" t="s">
        <v>8</v>
      </c>
      <c r="S127" s="216" t="s">
        <v>8</v>
      </c>
      <c r="T127" s="229" t="s">
        <v>8</v>
      </c>
      <c r="U127" s="219" t="s">
        <v>8</v>
      </c>
      <c r="V127" s="221" t="s">
        <v>8</v>
      </c>
      <c r="W127" s="216" t="s">
        <v>8</v>
      </c>
      <c r="X127" s="26">
        <v>2.25</v>
      </c>
      <c r="Y127" s="219" t="s">
        <v>135</v>
      </c>
      <c r="Z127" s="221" t="s">
        <v>8</v>
      </c>
      <c r="AA127" s="216" t="s">
        <v>8</v>
      </c>
      <c r="AB127" s="37">
        <v>2.5</v>
      </c>
      <c r="AC127" s="219" t="s">
        <v>135</v>
      </c>
      <c r="AD127" s="221" t="s">
        <v>8</v>
      </c>
      <c r="AE127" s="216" t="s">
        <v>8</v>
      </c>
      <c r="AF127" s="54">
        <v>2.5</v>
      </c>
      <c r="AG127" s="219" t="s">
        <v>135</v>
      </c>
      <c r="AH127" s="221" t="s">
        <v>8</v>
      </c>
      <c r="AI127" s="216" t="s">
        <v>8</v>
      </c>
      <c r="AJ127" s="45">
        <v>2.5</v>
      </c>
      <c r="AK127" s="180" t="s">
        <v>135</v>
      </c>
      <c r="AL127" s="172" t="s">
        <v>8</v>
      </c>
      <c r="AM127" s="174" t="s">
        <v>8</v>
      </c>
      <c r="AN127" s="45">
        <v>2.5</v>
      </c>
      <c r="AO127" s="180" t="s">
        <v>135</v>
      </c>
      <c r="AP127" s="172" t="s">
        <v>8</v>
      </c>
      <c r="AQ127" s="174" t="s">
        <v>8</v>
      </c>
      <c r="AR127" s="45">
        <v>2.5</v>
      </c>
      <c r="AS127" s="180" t="s">
        <v>135</v>
      </c>
      <c r="AT127" s="172" t="s">
        <v>8</v>
      </c>
      <c r="AU127" s="174" t="s">
        <v>8</v>
      </c>
      <c r="AV127" s="45">
        <v>2.5</v>
      </c>
      <c r="AW127" s="180" t="s">
        <v>135</v>
      </c>
      <c r="AX127" s="172" t="s">
        <v>8</v>
      </c>
      <c r="AY127" s="174" t="s">
        <v>8</v>
      </c>
      <c r="AZ127" s="45">
        <v>2.5</v>
      </c>
      <c r="BA127" s="180" t="s">
        <v>135</v>
      </c>
      <c r="BB127" s="172" t="s">
        <v>8</v>
      </c>
      <c r="BC127" s="174" t="s">
        <v>8</v>
      </c>
      <c r="BD127" s="164">
        <v>0.35</v>
      </c>
      <c r="BE127" s="166" t="s">
        <v>134</v>
      </c>
      <c r="BF127" s="172" t="s">
        <v>8</v>
      </c>
      <c r="BG127" s="174" t="s">
        <v>8</v>
      </c>
      <c r="BH127" s="164">
        <v>0.35</v>
      </c>
      <c r="BI127" s="166" t="s">
        <v>134</v>
      </c>
      <c r="BJ127" s="172" t="s">
        <v>8</v>
      </c>
      <c r="BK127" s="174" t="s">
        <v>8</v>
      </c>
      <c r="BL127" s="164">
        <v>0.3</v>
      </c>
      <c r="BM127" s="166" t="s">
        <v>134</v>
      </c>
      <c r="BN127" s="172" t="s">
        <v>8</v>
      </c>
      <c r="BO127" s="174" t="s">
        <v>8</v>
      </c>
      <c r="BP127" s="164">
        <v>0.3</v>
      </c>
      <c r="BQ127" s="166" t="s">
        <v>134</v>
      </c>
      <c r="BR127" s="172" t="s">
        <v>8</v>
      </c>
      <c r="BS127" s="174" t="s">
        <v>8</v>
      </c>
      <c r="BT127" s="164">
        <v>0.3</v>
      </c>
      <c r="BU127" s="166" t="s">
        <v>134</v>
      </c>
      <c r="BV127" s="172" t="s">
        <v>8</v>
      </c>
      <c r="BW127" s="174" t="s">
        <v>8</v>
      </c>
      <c r="BX127" s="164">
        <v>0.3</v>
      </c>
      <c r="BY127" s="166" t="s">
        <v>134</v>
      </c>
      <c r="BZ127" s="172" t="s">
        <v>8</v>
      </c>
      <c r="CA127" s="174" t="s">
        <v>8</v>
      </c>
      <c r="CB127" s="164">
        <v>0.3</v>
      </c>
      <c r="CC127" s="166" t="s">
        <v>134</v>
      </c>
      <c r="CD127" s="172" t="s">
        <v>8</v>
      </c>
      <c r="CE127" s="174" t="s">
        <v>8</v>
      </c>
    </row>
    <row r="128" spans="2:83" s="10" customFormat="1" ht="18" customHeight="1" x14ac:dyDescent="0.45">
      <c r="B128" s="248"/>
      <c r="C128" s="32" t="s">
        <v>49</v>
      </c>
      <c r="D128" s="230"/>
      <c r="E128" s="220">
        <v>0</v>
      </c>
      <c r="F128" s="222"/>
      <c r="G128" s="217">
        <v>0</v>
      </c>
      <c r="H128" s="230"/>
      <c r="I128" s="220">
        <v>0</v>
      </c>
      <c r="J128" s="222"/>
      <c r="K128" s="217">
        <v>0</v>
      </c>
      <c r="L128" s="230"/>
      <c r="M128" s="220">
        <v>0</v>
      </c>
      <c r="N128" s="222"/>
      <c r="O128" s="217">
        <v>0</v>
      </c>
      <c r="P128" s="230"/>
      <c r="Q128" s="220">
        <v>0</v>
      </c>
      <c r="R128" s="222"/>
      <c r="S128" s="217">
        <v>0</v>
      </c>
      <c r="T128" s="230"/>
      <c r="U128" s="220">
        <v>0</v>
      </c>
      <c r="V128" s="222"/>
      <c r="W128" s="217">
        <v>0</v>
      </c>
      <c r="X128" s="30">
        <v>13.5</v>
      </c>
      <c r="Y128" s="220"/>
      <c r="Z128" s="222"/>
      <c r="AA128" s="217"/>
      <c r="AB128" s="40">
        <v>13.75</v>
      </c>
      <c r="AC128" s="220"/>
      <c r="AD128" s="222"/>
      <c r="AE128" s="217"/>
      <c r="AF128" s="55">
        <v>13.75</v>
      </c>
      <c r="AG128" s="220"/>
      <c r="AH128" s="222"/>
      <c r="AI128" s="217"/>
      <c r="AJ128" s="46">
        <v>13.75</v>
      </c>
      <c r="AK128" s="181"/>
      <c r="AL128" s="173"/>
      <c r="AM128" s="175"/>
      <c r="AN128" s="46">
        <v>13.75</v>
      </c>
      <c r="AO128" s="181"/>
      <c r="AP128" s="173"/>
      <c r="AQ128" s="175"/>
      <c r="AR128" s="46">
        <v>13.75</v>
      </c>
      <c r="AS128" s="181"/>
      <c r="AT128" s="173"/>
      <c r="AU128" s="175"/>
      <c r="AV128" s="46">
        <v>13.75</v>
      </c>
      <c r="AW128" s="181"/>
      <c r="AX128" s="173"/>
      <c r="AY128" s="175"/>
      <c r="AZ128" s="46">
        <v>13.75</v>
      </c>
      <c r="BA128" s="181"/>
      <c r="BB128" s="173"/>
      <c r="BC128" s="175"/>
      <c r="BD128" s="165"/>
      <c r="BE128" s="167"/>
      <c r="BF128" s="173"/>
      <c r="BG128" s="175"/>
      <c r="BH128" s="165"/>
      <c r="BI128" s="167"/>
      <c r="BJ128" s="173"/>
      <c r="BK128" s="175"/>
      <c r="BL128" s="165">
        <v>-0.15</v>
      </c>
      <c r="BM128" s="167"/>
      <c r="BN128" s="173">
        <v>-0.15</v>
      </c>
      <c r="BO128" s="175"/>
      <c r="BP128" s="165">
        <v>-0.15</v>
      </c>
      <c r="BQ128" s="167"/>
      <c r="BR128" s="173">
        <v>-0.15</v>
      </c>
      <c r="BS128" s="175"/>
      <c r="BT128" s="165">
        <v>-0.15</v>
      </c>
      <c r="BU128" s="167"/>
      <c r="BV128" s="173">
        <v>-0.15</v>
      </c>
      <c r="BW128" s="175"/>
      <c r="BX128" s="165">
        <v>-0.15</v>
      </c>
      <c r="BY128" s="167"/>
      <c r="BZ128" s="173">
        <v>-0.15</v>
      </c>
      <c r="CA128" s="175"/>
      <c r="CB128" s="165">
        <v>-0.15</v>
      </c>
      <c r="CC128" s="167"/>
      <c r="CD128" s="173">
        <v>-0.15</v>
      </c>
      <c r="CE128" s="175"/>
    </row>
    <row r="129" spans="2:83" s="10" customFormat="1" ht="18" customHeight="1" x14ac:dyDescent="0.45">
      <c r="B129" s="247" t="s">
        <v>97</v>
      </c>
      <c r="C129" s="31" t="s">
        <v>48</v>
      </c>
      <c r="D129" s="229" t="s">
        <v>8</v>
      </c>
      <c r="E129" s="219" t="s">
        <v>8</v>
      </c>
      <c r="F129" s="221" t="s">
        <v>8</v>
      </c>
      <c r="G129" s="216" t="s">
        <v>8</v>
      </c>
      <c r="H129" s="229" t="s">
        <v>8</v>
      </c>
      <c r="I129" s="219" t="s">
        <v>8</v>
      </c>
      <c r="J129" s="221" t="s">
        <v>8</v>
      </c>
      <c r="K129" s="216" t="s">
        <v>8</v>
      </c>
      <c r="L129" s="229" t="s">
        <v>8</v>
      </c>
      <c r="M129" s="219" t="s">
        <v>8</v>
      </c>
      <c r="N129" s="221" t="s">
        <v>8</v>
      </c>
      <c r="O129" s="216" t="s">
        <v>8</v>
      </c>
      <c r="P129" s="229" t="s">
        <v>8</v>
      </c>
      <c r="Q129" s="219" t="s">
        <v>8</v>
      </c>
      <c r="R129" s="221" t="s">
        <v>8</v>
      </c>
      <c r="S129" s="216" t="s">
        <v>8</v>
      </c>
      <c r="T129" s="229" t="s">
        <v>8</v>
      </c>
      <c r="U129" s="219" t="s">
        <v>8</v>
      </c>
      <c r="V129" s="221" t="s">
        <v>8</v>
      </c>
      <c r="W129" s="216" t="s">
        <v>8</v>
      </c>
      <c r="X129" s="26">
        <v>2.25</v>
      </c>
      <c r="Y129" s="219" t="s">
        <v>135</v>
      </c>
      <c r="Z129" s="221" t="s">
        <v>8</v>
      </c>
      <c r="AA129" s="216" t="s">
        <v>8</v>
      </c>
      <c r="AB129" s="37">
        <v>2.5</v>
      </c>
      <c r="AC129" s="219" t="s">
        <v>135</v>
      </c>
      <c r="AD129" s="221" t="s">
        <v>8</v>
      </c>
      <c r="AE129" s="216" t="s">
        <v>8</v>
      </c>
      <c r="AF129" s="54">
        <v>2.5</v>
      </c>
      <c r="AG129" s="219" t="s">
        <v>135</v>
      </c>
      <c r="AH129" s="221" t="s">
        <v>8</v>
      </c>
      <c r="AI129" s="216" t="s">
        <v>8</v>
      </c>
      <c r="AJ129" s="45">
        <v>2.5</v>
      </c>
      <c r="AK129" s="180" t="s">
        <v>135</v>
      </c>
      <c r="AL129" s="172" t="s">
        <v>8</v>
      </c>
      <c r="AM129" s="174" t="s">
        <v>8</v>
      </c>
      <c r="AN129" s="45">
        <v>2.5</v>
      </c>
      <c r="AO129" s="180" t="s">
        <v>135</v>
      </c>
      <c r="AP129" s="172" t="s">
        <v>8</v>
      </c>
      <c r="AQ129" s="174" t="s">
        <v>8</v>
      </c>
      <c r="AR129" s="45">
        <v>2.5</v>
      </c>
      <c r="AS129" s="180" t="s">
        <v>135</v>
      </c>
      <c r="AT129" s="172" t="s">
        <v>8</v>
      </c>
      <c r="AU129" s="174" t="s">
        <v>8</v>
      </c>
      <c r="AV129" s="45">
        <v>2.5</v>
      </c>
      <c r="AW129" s="180" t="s">
        <v>135</v>
      </c>
      <c r="AX129" s="172" t="s">
        <v>8</v>
      </c>
      <c r="AY129" s="174" t="s">
        <v>8</v>
      </c>
      <c r="AZ129" s="45">
        <v>2.5</v>
      </c>
      <c r="BA129" s="180" t="s">
        <v>135</v>
      </c>
      <c r="BB129" s="172" t="s">
        <v>8</v>
      </c>
      <c r="BC129" s="174" t="s">
        <v>8</v>
      </c>
      <c r="BD129" s="164">
        <v>0.35</v>
      </c>
      <c r="BE129" s="166" t="s">
        <v>134</v>
      </c>
      <c r="BF129" s="172" t="s">
        <v>8</v>
      </c>
      <c r="BG129" s="174" t="s">
        <v>8</v>
      </c>
      <c r="BH129" s="164">
        <v>0.35</v>
      </c>
      <c r="BI129" s="166" t="s">
        <v>134</v>
      </c>
      <c r="BJ129" s="172" t="s">
        <v>8</v>
      </c>
      <c r="BK129" s="174" t="s">
        <v>8</v>
      </c>
      <c r="BL129" s="164">
        <v>0.3</v>
      </c>
      <c r="BM129" s="166" t="s">
        <v>134</v>
      </c>
      <c r="BN129" s="172" t="s">
        <v>8</v>
      </c>
      <c r="BO129" s="174" t="s">
        <v>8</v>
      </c>
      <c r="BP129" s="164">
        <v>0.3</v>
      </c>
      <c r="BQ129" s="166" t="s">
        <v>134</v>
      </c>
      <c r="BR129" s="172" t="s">
        <v>8</v>
      </c>
      <c r="BS129" s="174" t="s">
        <v>8</v>
      </c>
      <c r="BT129" s="164">
        <v>0.3</v>
      </c>
      <c r="BU129" s="166" t="s">
        <v>134</v>
      </c>
      <c r="BV129" s="172" t="s">
        <v>8</v>
      </c>
      <c r="BW129" s="174" t="s">
        <v>8</v>
      </c>
      <c r="BX129" s="164">
        <v>0.3</v>
      </c>
      <c r="BY129" s="166" t="s">
        <v>134</v>
      </c>
      <c r="BZ129" s="172" t="s">
        <v>8</v>
      </c>
      <c r="CA129" s="174" t="s">
        <v>8</v>
      </c>
      <c r="CB129" s="164">
        <v>0.3</v>
      </c>
      <c r="CC129" s="166" t="s">
        <v>134</v>
      </c>
      <c r="CD129" s="172" t="s">
        <v>8</v>
      </c>
      <c r="CE129" s="174" t="s">
        <v>8</v>
      </c>
    </row>
    <row r="130" spans="2:83" s="10" customFormat="1" ht="18" customHeight="1" x14ac:dyDescent="0.45">
      <c r="B130" s="248"/>
      <c r="C130" s="32" t="s">
        <v>49</v>
      </c>
      <c r="D130" s="230"/>
      <c r="E130" s="220">
        <v>0</v>
      </c>
      <c r="F130" s="222"/>
      <c r="G130" s="217">
        <v>0</v>
      </c>
      <c r="H130" s="230"/>
      <c r="I130" s="220">
        <v>0</v>
      </c>
      <c r="J130" s="222"/>
      <c r="K130" s="217">
        <v>0</v>
      </c>
      <c r="L130" s="230"/>
      <c r="M130" s="220">
        <v>0</v>
      </c>
      <c r="N130" s="222"/>
      <c r="O130" s="217">
        <v>0</v>
      </c>
      <c r="P130" s="230"/>
      <c r="Q130" s="220">
        <v>0</v>
      </c>
      <c r="R130" s="222"/>
      <c r="S130" s="217">
        <v>0</v>
      </c>
      <c r="T130" s="230"/>
      <c r="U130" s="220">
        <v>0</v>
      </c>
      <c r="V130" s="222"/>
      <c r="W130" s="217">
        <v>0</v>
      </c>
      <c r="X130" s="30">
        <v>13.5</v>
      </c>
      <c r="Y130" s="220"/>
      <c r="Z130" s="222"/>
      <c r="AA130" s="217"/>
      <c r="AB130" s="40">
        <v>13.75</v>
      </c>
      <c r="AC130" s="220"/>
      <c r="AD130" s="222"/>
      <c r="AE130" s="217"/>
      <c r="AF130" s="55">
        <v>13.75</v>
      </c>
      <c r="AG130" s="220"/>
      <c r="AH130" s="222"/>
      <c r="AI130" s="217"/>
      <c r="AJ130" s="46">
        <v>13.75</v>
      </c>
      <c r="AK130" s="181"/>
      <c r="AL130" s="173"/>
      <c r="AM130" s="175"/>
      <c r="AN130" s="46">
        <v>13.75</v>
      </c>
      <c r="AO130" s="181"/>
      <c r="AP130" s="173"/>
      <c r="AQ130" s="175"/>
      <c r="AR130" s="46">
        <v>13.75</v>
      </c>
      <c r="AS130" s="181"/>
      <c r="AT130" s="173"/>
      <c r="AU130" s="175"/>
      <c r="AV130" s="46">
        <v>13.75</v>
      </c>
      <c r="AW130" s="181"/>
      <c r="AX130" s="173"/>
      <c r="AY130" s="175"/>
      <c r="AZ130" s="46">
        <v>13.75</v>
      </c>
      <c r="BA130" s="181"/>
      <c r="BB130" s="173"/>
      <c r="BC130" s="175"/>
      <c r="BD130" s="165"/>
      <c r="BE130" s="167"/>
      <c r="BF130" s="173"/>
      <c r="BG130" s="175"/>
      <c r="BH130" s="165"/>
      <c r="BI130" s="167"/>
      <c r="BJ130" s="173"/>
      <c r="BK130" s="175"/>
      <c r="BL130" s="165">
        <v>-0.15</v>
      </c>
      <c r="BM130" s="167"/>
      <c r="BN130" s="173">
        <v>-0.15</v>
      </c>
      <c r="BO130" s="175"/>
      <c r="BP130" s="165">
        <v>-0.15</v>
      </c>
      <c r="BQ130" s="167"/>
      <c r="BR130" s="173">
        <v>-0.15</v>
      </c>
      <c r="BS130" s="175"/>
      <c r="BT130" s="165">
        <v>-0.15</v>
      </c>
      <c r="BU130" s="167"/>
      <c r="BV130" s="173">
        <v>-0.15</v>
      </c>
      <c r="BW130" s="175"/>
      <c r="BX130" s="165">
        <v>-0.15</v>
      </c>
      <c r="BY130" s="167"/>
      <c r="BZ130" s="173">
        <v>-0.15</v>
      </c>
      <c r="CA130" s="175"/>
      <c r="CB130" s="165">
        <v>-0.15</v>
      </c>
      <c r="CC130" s="167"/>
      <c r="CD130" s="173">
        <v>-0.15</v>
      </c>
      <c r="CE130" s="175"/>
    </row>
    <row r="131" spans="2:83" s="10" customFormat="1" ht="18" customHeight="1" x14ac:dyDescent="0.45">
      <c r="B131" s="247" t="s">
        <v>98</v>
      </c>
      <c r="C131" s="31" t="s">
        <v>48</v>
      </c>
      <c r="D131" s="229" t="s">
        <v>8</v>
      </c>
      <c r="E131" s="219" t="s">
        <v>8</v>
      </c>
      <c r="F131" s="221" t="s">
        <v>8</v>
      </c>
      <c r="G131" s="216" t="s">
        <v>8</v>
      </c>
      <c r="H131" s="229" t="s">
        <v>8</v>
      </c>
      <c r="I131" s="219" t="s">
        <v>8</v>
      </c>
      <c r="J131" s="221" t="s">
        <v>8</v>
      </c>
      <c r="K131" s="216" t="s">
        <v>8</v>
      </c>
      <c r="L131" s="229" t="s">
        <v>8</v>
      </c>
      <c r="M131" s="219" t="s">
        <v>8</v>
      </c>
      <c r="N131" s="221" t="s">
        <v>8</v>
      </c>
      <c r="O131" s="216" t="s">
        <v>8</v>
      </c>
      <c r="P131" s="229" t="s">
        <v>8</v>
      </c>
      <c r="Q131" s="219" t="s">
        <v>8</v>
      </c>
      <c r="R131" s="221" t="s">
        <v>8</v>
      </c>
      <c r="S131" s="216" t="s">
        <v>8</v>
      </c>
      <c r="T131" s="229" t="s">
        <v>8</v>
      </c>
      <c r="U131" s="219" t="s">
        <v>8</v>
      </c>
      <c r="V131" s="221" t="s">
        <v>8</v>
      </c>
      <c r="W131" s="216" t="s">
        <v>8</v>
      </c>
      <c r="X131" s="26">
        <v>2.25</v>
      </c>
      <c r="Y131" s="219" t="s">
        <v>135</v>
      </c>
      <c r="Z131" s="221" t="s">
        <v>8</v>
      </c>
      <c r="AA131" s="216" t="s">
        <v>8</v>
      </c>
      <c r="AB131" s="37">
        <v>2.5</v>
      </c>
      <c r="AC131" s="219" t="s">
        <v>135</v>
      </c>
      <c r="AD131" s="221" t="s">
        <v>8</v>
      </c>
      <c r="AE131" s="216" t="s">
        <v>8</v>
      </c>
      <c r="AF131" s="54">
        <v>2.5</v>
      </c>
      <c r="AG131" s="219" t="s">
        <v>135</v>
      </c>
      <c r="AH131" s="221" t="s">
        <v>8</v>
      </c>
      <c r="AI131" s="216" t="s">
        <v>8</v>
      </c>
      <c r="AJ131" s="45">
        <v>2.5</v>
      </c>
      <c r="AK131" s="180" t="s">
        <v>135</v>
      </c>
      <c r="AL131" s="172" t="s">
        <v>8</v>
      </c>
      <c r="AM131" s="174" t="s">
        <v>8</v>
      </c>
      <c r="AN131" s="45">
        <v>2.5</v>
      </c>
      <c r="AO131" s="180" t="s">
        <v>135</v>
      </c>
      <c r="AP131" s="172" t="s">
        <v>8</v>
      </c>
      <c r="AQ131" s="174" t="s">
        <v>8</v>
      </c>
      <c r="AR131" s="45">
        <v>2.5</v>
      </c>
      <c r="AS131" s="180" t="s">
        <v>135</v>
      </c>
      <c r="AT131" s="172" t="s">
        <v>8</v>
      </c>
      <c r="AU131" s="174" t="s">
        <v>8</v>
      </c>
      <c r="AV131" s="45">
        <v>2.5</v>
      </c>
      <c r="AW131" s="180" t="s">
        <v>135</v>
      </c>
      <c r="AX131" s="172" t="s">
        <v>8</v>
      </c>
      <c r="AY131" s="174" t="s">
        <v>8</v>
      </c>
      <c r="AZ131" s="45">
        <v>2.5</v>
      </c>
      <c r="BA131" s="180" t="s">
        <v>135</v>
      </c>
      <c r="BB131" s="172" t="s">
        <v>8</v>
      </c>
      <c r="BC131" s="174" t="s">
        <v>8</v>
      </c>
      <c r="BD131" s="164">
        <v>0.35</v>
      </c>
      <c r="BE131" s="166" t="s">
        <v>134</v>
      </c>
      <c r="BF131" s="172" t="s">
        <v>8</v>
      </c>
      <c r="BG131" s="174" t="s">
        <v>8</v>
      </c>
      <c r="BH131" s="164">
        <v>0.35</v>
      </c>
      <c r="BI131" s="166" t="s">
        <v>134</v>
      </c>
      <c r="BJ131" s="172" t="s">
        <v>8</v>
      </c>
      <c r="BK131" s="174" t="s">
        <v>8</v>
      </c>
      <c r="BL131" s="164">
        <v>0.3</v>
      </c>
      <c r="BM131" s="166" t="s">
        <v>134</v>
      </c>
      <c r="BN131" s="172" t="s">
        <v>8</v>
      </c>
      <c r="BO131" s="174" t="s">
        <v>8</v>
      </c>
      <c r="BP131" s="164">
        <v>0.3</v>
      </c>
      <c r="BQ131" s="166" t="s">
        <v>134</v>
      </c>
      <c r="BR131" s="172" t="s">
        <v>8</v>
      </c>
      <c r="BS131" s="174" t="s">
        <v>8</v>
      </c>
      <c r="BT131" s="164">
        <v>0.3</v>
      </c>
      <c r="BU131" s="166" t="s">
        <v>134</v>
      </c>
      <c r="BV131" s="172" t="s">
        <v>8</v>
      </c>
      <c r="BW131" s="174" t="s">
        <v>8</v>
      </c>
      <c r="BX131" s="164">
        <v>0.3</v>
      </c>
      <c r="BY131" s="166" t="s">
        <v>134</v>
      </c>
      <c r="BZ131" s="172" t="s">
        <v>8</v>
      </c>
      <c r="CA131" s="174" t="s">
        <v>8</v>
      </c>
      <c r="CB131" s="164">
        <v>0.3</v>
      </c>
      <c r="CC131" s="166" t="s">
        <v>134</v>
      </c>
      <c r="CD131" s="172" t="s">
        <v>8</v>
      </c>
      <c r="CE131" s="174" t="s">
        <v>8</v>
      </c>
    </row>
    <row r="132" spans="2:83" s="10" customFormat="1" ht="18" customHeight="1" x14ac:dyDescent="0.45">
      <c r="B132" s="248"/>
      <c r="C132" s="32" t="s">
        <v>49</v>
      </c>
      <c r="D132" s="230"/>
      <c r="E132" s="220">
        <v>0</v>
      </c>
      <c r="F132" s="222"/>
      <c r="G132" s="217">
        <v>0</v>
      </c>
      <c r="H132" s="230"/>
      <c r="I132" s="220">
        <v>0</v>
      </c>
      <c r="J132" s="222"/>
      <c r="K132" s="217">
        <v>0</v>
      </c>
      <c r="L132" s="230"/>
      <c r="M132" s="220">
        <v>0</v>
      </c>
      <c r="N132" s="222"/>
      <c r="O132" s="217">
        <v>0</v>
      </c>
      <c r="P132" s="230"/>
      <c r="Q132" s="220">
        <v>0</v>
      </c>
      <c r="R132" s="222"/>
      <c r="S132" s="217">
        <v>0</v>
      </c>
      <c r="T132" s="230"/>
      <c r="U132" s="220">
        <v>0</v>
      </c>
      <c r="V132" s="222"/>
      <c r="W132" s="217">
        <v>0</v>
      </c>
      <c r="X132" s="30">
        <v>13.5</v>
      </c>
      <c r="Y132" s="220"/>
      <c r="Z132" s="222"/>
      <c r="AA132" s="217"/>
      <c r="AB132" s="40">
        <v>13.75</v>
      </c>
      <c r="AC132" s="220"/>
      <c r="AD132" s="222"/>
      <c r="AE132" s="217"/>
      <c r="AF132" s="55">
        <v>13.75</v>
      </c>
      <c r="AG132" s="220"/>
      <c r="AH132" s="222"/>
      <c r="AI132" s="217"/>
      <c r="AJ132" s="46">
        <v>13.75</v>
      </c>
      <c r="AK132" s="181"/>
      <c r="AL132" s="173"/>
      <c r="AM132" s="175"/>
      <c r="AN132" s="46">
        <v>13.75</v>
      </c>
      <c r="AO132" s="181"/>
      <c r="AP132" s="173"/>
      <c r="AQ132" s="175"/>
      <c r="AR132" s="46">
        <v>13.75</v>
      </c>
      <c r="AS132" s="181"/>
      <c r="AT132" s="173"/>
      <c r="AU132" s="175"/>
      <c r="AV132" s="46">
        <v>13.75</v>
      </c>
      <c r="AW132" s="181"/>
      <c r="AX132" s="173"/>
      <c r="AY132" s="175"/>
      <c r="AZ132" s="46">
        <v>13.75</v>
      </c>
      <c r="BA132" s="181"/>
      <c r="BB132" s="173"/>
      <c r="BC132" s="175"/>
      <c r="BD132" s="165"/>
      <c r="BE132" s="167"/>
      <c r="BF132" s="173"/>
      <c r="BG132" s="175"/>
      <c r="BH132" s="165"/>
      <c r="BI132" s="167"/>
      <c r="BJ132" s="173"/>
      <c r="BK132" s="175"/>
      <c r="BL132" s="165">
        <v>-0.15</v>
      </c>
      <c r="BM132" s="167"/>
      <c r="BN132" s="173">
        <v>-0.15</v>
      </c>
      <c r="BO132" s="175"/>
      <c r="BP132" s="165">
        <v>-0.15</v>
      </c>
      <c r="BQ132" s="167"/>
      <c r="BR132" s="173">
        <v>-0.15</v>
      </c>
      <c r="BS132" s="175"/>
      <c r="BT132" s="165">
        <v>-0.15</v>
      </c>
      <c r="BU132" s="167"/>
      <c r="BV132" s="173">
        <v>-0.15</v>
      </c>
      <c r="BW132" s="175"/>
      <c r="BX132" s="165">
        <v>-0.15</v>
      </c>
      <c r="BY132" s="167"/>
      <c r="BZ132" s="173">
        <v>-0.15</v>
      </c>
      <c r="CA132" s="175"/>
      <c r="CB132" s="165">
        <v>-0.15</v>
      </c>
      <c r="CC132" s="167"/>
      <c r="CD132" s="173">
        <v>-0.15</v>
      </c>
      <c r="CE132" s="175"/>
    </row>
    <row r="133" spans="2:83" s="13" customFormat="1" ht="18" customHeight="1" x14ac:dyDescent="0.4">
      <c r="B133" s="33" t="s">
        <v>156</v>
      </c>
      <c r="C133" s="34" t="s">
        <v>137</v>
      </c>
      <c r="D133" s="24" t="s">
        <v>8</v>
      </c>
      <c r="E133" s="12" t="s">
        <v>8</v>
      </c>
      <c r="F133" s="11" t="s">
        <v>8</v>
      </c>
      <c r="G133" s="25" t="s">
        <v>8</v>
      </c>
      <c r="H133" s="24" t="s">
        <v>8</v>
      </c>
      <c r="I133" s="12" t="s">
        <v>8</v>
      </c>
      <c r="J133" s="11" t="s">
        <v>8</v>
      </c>
      <c r="K133" s="25" t="s">
        <v>8</v>
      </c>
      <c r="L133" s="24" t="s">
        <v>8</v>
      </c>
      <c r="M133" s="12" t="s">
        <v>8</v>
      </c>
      <c r="N133" s="11" t="s">
        <v>8</v>
      </c>
      <c r="O133" s="25" t="s">
        <v>8</v>
      </c>
      <c r="P133" s="24" t="s">
        <v>8</v>
      </c>
      <c r="Q133" s="12" t="s">
        <v>8</v>
      </c>
      <c r="R133" s="11" t="s">
        <v>8</v>
      </c>
      <c r="S133" s="25" t="s">
        <v>8</v>
      </c>
      <c r="T133" s="24" t="s">
        <v>8</v>
      </c>
      <c r="U133" s="12" t="s">
        <v>8</v>
      </c>
      <c r="V133" s="11" t="s">
        <v>8</v>
      </c>
      <c r="W133" s="25" t="s">
        <v>8</v>
      </c>
      <c r="X133" s="24" t="s">
        <v>8</v>
      </c>
      <c r="Y133" s="12" t="s">
        <v>8</v>
      </c>
      <c r="Z133" s="11" t="s">
        <v>8</v>
      </c>
      <c r="AA133" s="25" t="s">
        <v>8</v>
      </c>
      <c r="AB133" s="24" t="s">
        <v>8</v>
      </c>
      <c r="AC133" s="12" t="s">
        <v>8</v>
      </c>
      <c r="AD133" s="11" t="s">
        <v>8</v>
      </c>
      <c r="AE133" s="25" t="s">
        <v>8</v>
      </c>
      <c r="AF133" s="24">
        <v>2.75</v>
      </c>
      <c r="AG133" s="12" t="s">
        <v>134</v>
      </c>
      <c r="AH133" s="15">
        <v>2.75</v>
      </c>
      <c r="AI133" s="25" t="s">
        <v>134</v>
      </c>
      <c r="AJ133" s="49">
        <v>2.75</v>
      </c>
      <c r="AK133" s="44" t="s">
        <v>134</v>
      </c>
      <c r="AL133" s="43">
        <v>2.75</v>
      </c>
      <c r="AM133" s="50" t="s">
        <v>134</v>
      </c>
      <c r="AN133" s="49">
        <v>2.75</v>
      </c>
      <c r="AO133" s="44" t="s">
        <v>134</v>
      </c>
      <c r="AP133" s="43">
        <v>2.75</v>
      </c>
      <c r="AQ133" s="50" t="s">
        <v>134</v>
      </c>
      <c r="AR133" s="49">
        <v>2.75</v>
      </c>
      <c r="AS133" s="44" t="s">
        <v>134</v>
      </c>
      <c r="AT133" s="43">
        <v>2.75</v>
      </c>
      <c r="AU133" s="50" t="s">
        <v>134</v>
      </c>
      <c r="AV133" s="49">
        <v>2.75</v>
      </c>
      <c r="AW133" s="44" t="s">
        <v>134</v>
      </c>
      <c r="AX133" s="43">
        <v>2.75</v>
      </c>
      <c r="AY133" s="50" t="s">
        <v>134</v>
      </c>
      <c r="AZ133" s="49">
        <v>2.75</v>
      </c>
      <c r="BA133" s="44" t="s">
        <v>134</v>
      </c>
      <c r="BB133" s="43">
        <v>2.75</v>
      </c>
      <c r="BC133" s="50" t="s">
        <v>134</v>
      </c>
      <c r="BD133" s="49">
        <v>2.75</v>
      </c>
      <c r="BE133" s="44" t="s">
        <v>134</v>
      </c>
      <c r="BF133" s="43">
        <v>2.75</v>
      </c>
      <c r="BG133" s="50" t="s">
        <v>134</v>
      </c>
      <c r="BH133" s="49">
        <v>2.75</v>
      </c>
      <c r="BI133" s="44" t="s">
        <v>134</v>
      </c>
      <c r="BJ133" s="43">
        <v>2.75</v>
      </c>
      <c r="BK133" s="50" t="s">
        <v>134</v>
      </c>
      <c r="BL133" s="49">
        <v>2.6</v>
      </c>
      <c r="BM133" s="44" t="s">
        <v>134</v>
      </c>
      <c r="BN133" s="43">
        <v>2.6</v>
      </c>
      <c r="BO133" s="50" t="s">
        <v>134</v>
      </c>
      <c r="BP133" s="49">
        <v>2.6</v>
      </c>
      <c r="BQ133" s="44" t="s">
        <v>134</v>
      </c>
      <c r="BR133" s="43">
        <v>2.6</v>
      </c>
      <c r="BS133" s="50" t="s">
        <v>134</v>
      </c>
      <c r="BT133" s="49">
        <v>2.6</v>
      </c>
      <c r="BU133" s="44" t="s">
        <v>134</v>
      </c>
      <c r="BV133" s="43">
        <v>2.6</v>
      </c>
      <c r="BW133" s="50" t="s">
        <v>134</v>
      </c>
      <c r="BX133" s="49">
        <v>2.6</v>
      </c>
      <c r="BY133" s="44" t="s">
        <v>134</v>
      </c>
      <c r="BZ133" s="43">
        <v>2.6</v>
      </c>
      <c r="CA133" s="50" t="s">
        <v>134</v>
      </c>
      <c r="CB133" s="49">
        <v>2.6</v>
      </c>
      <c r="CC133" s="44" t="s">
        <v>134</v>
      </c>
      <c r="CD133" s="43">
        <v>2.6</v>
      </c>
      <c r="CE133" s="50" t="s">
        <v>134</v>
      </c>
    </row>
    <row r="134" spans="2:83" s="10" customFormat="1" ht="18" customHeight="1" x14ac:dyDescent="0.45">
      <c r="B134" s="247" t="s">
        <v>99</v>
      </c>
      <c r="C134" s="31" t="s">
        <v>48</v>
      </c>
      <c r="D134" s="229" t="s">
        <v>8</v>
      </c>
      <c r="E134" s="219" t="s">
        <v>8</v>
      </c>
      <c r="F134" s="221" t="s">
        <v>8</v>
      </c>
      <c r="G134" s="216" t="s">
        <v>8</v>
      </c>
      <c r="H134" s="229" t="s">
        <v>8</v>
      </c>
      <c r="I134" s="219" t="s">
        <v>8</v>
      </c>
      <c r="J134" s="221" t="s">
        <v>8</v>
      </c>
      <c r="K134" s="216" t="s">
        <v>8</v>
      </c>
      <c r="L134" s="229" t="s">
        <v>8</v>
      </c>
      <c r="M134" s="219" t="s">
        <v>8</v>
      </c>
      <c r="N134" s="221" t="s">
        <v>8</v>
      </c>
      <c r="O134" s="216" t="s">
        <v>8</v>
      </c>
      <c r="P134" s="229" t="s">
        <v>8</v>
      </c>
      <c r="Q134" s="219" t="s">
        <v>8</v>
      </c>
      <c r="R134" s="221" t="s">
        <v>8</v>
      </c>
      <c r="S134" s="216" t="s">
        <v>8</v>
      </c>
      <c r="T134" s="229" t="s">
        <v>8</v>
      </c>
      <c r="U134" s="219" t="s">
        <v>8</v>
      </c>
      <c r="V134" s="221" t="s">
        <v>8</v>
      </c>
      <c r="W134" s="216" t="s">
        <v>8</v>
      </c>
      <c r="X134" s="26">
        <v>2.25</v>
      </c>
      <c r="Y134" s="219" t="s">
        <v>135</v>
      </c>
      <c r="Z134" s="221" t="s">
        <v>8</v>
      </c>
      <c r="AA134" s="216" t="s">
        <v>8</v>
      </c>
      <c r="AB134" s="37">
        <v>2.5</v>
      </c>
      <c r="AC134" s="219" t="s">
        <v>135</v>
      </c>
      <c r="AD134" s="221" t="s">
        <v>8</v>
      </c>
      <c r="AE134" s="216" t="s">
        <v>8</v>
      </c>
      <c r="AF134" s="54">
        <v>2.5</v>
      </c>
      <c r="AG134" s="219" t="s">
        <v>135</v>
      </c>
      <c r="AH134" s="221" t="s">
        <v>8</v>
      </c>
      <c r="AI134" s="216" t="s">
        <v>8</v>
      </c>
      <c r="AJ134" s="45">
        <v>2.5</v>
      </c>
      <c r="AK134" s="180" t="s">
        <v>135</v>
      </c>
      <c r="AL134" s="172" t="s">
        <v>8</v>
      </c>
      <c r="AM134" s="174" t="s">
        <v>8</v>
      </c>
      <c r="AN134" s="45">
        <v>2.5</v>
      </c>
      <c r="AO134" s="180" t="s">
        <v>135</v>
      </c>
      <c r="AP134" s="172" t="s">
        <v>8</v>
      </c>
      <c r="AQ134" s="174" t="s">
        <v>8</v>
      </c>
      <c r="AR134" s="45">
        <v>2.5</v>
      </c>
      <c r="AS134" s="180" t="s">
        <v>135</v>
      </c>
      <c r="AT134" s="172" t="s">
        <v>8</v>
      </c>
      <c r="AU134" s="174" t="s">
        <v>8</v>
      </c>
      <c r="AV134" s="45">
        <v>2.5</v>
      </c>
      <c r="AW134" s="180" t="s">
        <v>135</v>
      </c>
      <c r="AX134" s="172" t="s">
        <v>8</v>
      </c>
      <c r="AY134" s="174" t="s">
        <v>8</v>
      </c>
      <c r="AZ134" s="45">
        <v>2.5</v>
      </c>
      <c r="BA134" s="180" t="s">
        <v>135</v>
      </c>
      <c r="BB134" s="172" t="s">
        <v>8</v>
      </c>
      <c r="BC134" s="174" t="s">
        <v>8</v>
      </c>
      <c r="BD134" s="164">
        <v>0.35</v>
      </c>
      <c r="BE134" s="166" t="s">
        <v>134</v>
      </c>
      <c r="BF134" s="172" t="s">
        <v>8</v>
      </c>
      <c r="BG134" s="174" t="s">
        <v>8</v>
      </c>
      <c r="BH134" s="164">
        <v>0.35</v>
      </c>
      <c r="BI134" s="166" t="s">
        <v>134</v>
      </c>
      <c r="BJ134" s="172" t="s">
        <v>8</v>
      </c>
      <c r="BK134" s="174" t="s">
        <v>8</v>
      </c>
      <c r="BL134" s="164">
        <v>0.3</v>
      </c>
      <c r="BM134" s="166" t="s">
        <v>134</v>
      </c>
      <c r="BN134" s="172" t="s">
        <v>8</v>
      </c>
      <c r="BO134" s="174" t="s">
        <v>8</v>
      </c>
      <c r="BP134" s="164">
        <v>0.3</v>
      </c>
      <c r="BQ134" s="166" t="s">
        <v>134</v>
      </c>
      <c r="BR134" s="172" t="s">
        <v>8</v>
      </c>
      <c r="BS134" s="174" t="s">
        <v>8</v>
      </c>
      <c r="BT134" s="164">
        <v>0.3</v>
      </c>
      <c r="BU134" s="166" t="s">
        <v>134</v>
      </c>
      <c r="BV134" s="172" t="s">
        <v>8</v>
      </c>
      <c r="BW134" s="174" t="s">
        <v>8</v>
      </c>
      <c r="BX134" s="164">
        <v>0.3</v>
      </c>
      <c r="BY134" s="166" t="s">
        <v>134</v>
      </c>
      <c r="BZ134" s="172" t="s">
        <v>8</v>
      </c>
      <c r="CA134" s="174" t="s">
        <v>8</v>
      </c>
      <c r="CB134" s="164">
        <v>0.3</v>
      </c>
      <c r="CC134" s="166" t="s">
        <v>134</v>
      </c>
      <c r="CD134" s="172" t="s">
        <v>8</v>
      </c>
      <c r="CE134" s="174" t="s">
        <v>8</v>
      </c>
    </row>
    <row r="135" spans="2:83" s="10" customFormat="1" ht="18" customHeight="1" x14ac:dyDescent="0.45">
      <c r="B135" s="248"/>
      <c r="C135" s="32" t="s">
        <v>49</v>
      </c>
      <c r="D135" s="230"/>
      <c r="E135" s="220">
        <v>0</v>
      </c>
      <c r="F135" s="222"/>
      <c r="G135" s="217">
        <v>0</v>
      </c>
      <c r="H135" s="230"/>
      <c r="I135" s="220">
        <v>0</v>
      </c>
      <c r="J135" s="222"/>
      <c r="K135" s="217">
        <v>0</v>
      </c>
      <c r="L135" s="230"/>
      <c r="M135" s="220">
        <v>0</v>
      </c>
      <c r="N135" s="222"/>
      <c r="O135" s="217">
        <v>0</v>
      </c>
      <c r="P135" s="230"/>
      <c r="Q135" s="220">
        <v>0</v>
      </c>
      <c r="R135" s="222"/>
      <c r="S135" s="217">
        <v>0</v>
      </c>
      <c r="T135" s="230"/>
      <c r="U135" s="220">
        <v>0</v>
      </c>
      <c r="V135" s="222"/>
      <c r="W135" s="217">
        <v>0</v>
      </c>
      <c r="X135" s="30">
        <v>13.5</v>
      </c>
      <c r="Y135" s="220"/>
      <c r="Z135" s="222"/>
      <c r="AA135" s="217"/>
      <c r="AB135" s="40">
        <v>13.75</v>
      </c>
      <c r="AC135" s="220"/>
      <c r="AD135" s="222"/>
      <c r="AE135" s="217"/>
      <c r="AF135" s="55">
        <v>13.75</v>
      </c>
      <c r="AG135" s="220"/>
      <c r="AH135" s="222"/>
      <c r="AI135" s="217"/>
      <c r="AJ135" s="46">
        <v>13.75</v>
      </c>
      <c r="AK135" s="181"/>
      <c r="AL135" s="173"/>
      <c r="AM135" s="175"/>
      <c r="AN135" s="46">
        <v>13.75</v>
      </c>
      <c r="AO135" s="181"/>
      <c r="AP135" s="173"/>
      <c r="AQ135" s="175"/>
      <c r="AR135" s="46">
        <v>13.75</v>
      </c>
      <c r="AS135" s="181"/>
      <c r="AT135" s="173"/>
      <c r="AU135" s="175"/>
      <c r="AV135" s="46">
        <v>13.75</v>
      </c>
      <c r="AW135" s="181"/>
      <c r="AX135" s="173"/>
      <c r="AY135" s="175"/>
      <c r="AZ135" s="46">
        <v>13.75</v>
      </c>
      <c r="BA135" s="181"/>
      <c r="BB135" s="173"/>
      <c r="BC135" s="175"/>
      <c r="BD135" s="165"/>
      <c r="BE135" s="167"/>
      <c r="BF135" s="173"/>
      <c r="BG135" s="175"/>
      <c r="BH135" s="165"/>
      <c r="BI135" s="167"/>
      <c r="BJ135" s="173"/>
      <c r="BK135" s="175"/>
      <c r="BL135" s="165">
        <v>-0.15</v>
      </c>
      <c r="BM135" s="167"/>
      <c r="BN135" s="173">
        <v>-0.15</v>
      </c>
      <c r="BO135" s="175"/>
      <c r="BP135" s="165">
        <v>-0.15</v>
      </c>
      <c r="BQ135" s="167"/>
      <c r="BR135" s="173">
        <v>-0.15</v>
      </c>
      <c r="BS135" s="175"/>
      <c r="BT135" s="165">
        <v>-0.15</v>
      </c>
      <c r="BU135" s="167"/>
      <c r="BV135" s="173">
        <v>-0.15</v>
      </c>
      <c r="BW135" s="175"/>
      <c r="BX135" s="165">
        <v>-0.15</v>
      </c>
      <c r="BY135" s="167"/>
      <c r="BZ135" s="173">
        <v>-0.15</v>
      </c>
      <c r="CA135" s="175"/>
      <c r="CB135" s="165">
        <v>-0.15</v>
      </c>
      <c r="CC135" s="167"/>
      <c r="CD135" s="173">
        <v>-0.15</v>
      </c>
      <c r="CE135" s="175"/>
    </row>
    <row r="136" spans="2:83" s="13" customFormat="1" ht="18" customHeight="1" x14ac:dyDescent="0.4">
      <c r="B136" s="33" t="s">
        <v>41</v>
      </c>
      <c r="C136" s="34" t="s">
        <v>137</v>
      </c>
      <c r="D136" s="24" t="s">
        <v>8</v>
      </c>
      <c r="E136" s="12" t="s">
        <v>8</v>
      </c>
      <c r="F136" s="11" t="s">
        <v>8</v>
      </c>
      <c r="G136" s="25" t="s">
        <v>8</v>
      </c>
      <c r="H136" s="24" t="s">
        <v>8</v>
      </c>
      <c r="I136" s="12" t="s">
        <v>8</v>
      </c>
      <c r="J136" s="11" t="s">
        <v>8</v>
      </c>
      <c r="K136" s="25" t="s">
        <v>8</v>
      </c>
      <c r="L136" s="24" t="s">
        <v>8</v>
      </c>
      <c r="M136" s="12" t="s">
        <v>8</v>
      </c>
      <c r="N136" s="11" t="s">
        <v>8</v>
      </c>
      <c r="O136" s="25" t="s">
        <v>8</v>
      </c>
      <c r="P136" s="24" t="s">
        <v>8</v>
      </c>
      <c r="Q136" s="12" t="s">
        <v>8</v>
      </c>
      <c r="R136" s="11" t="s">
        <v>8</v>
      </c>
      <c r="S136" s="25" t="s">
        <v>8</v>
      </c>
      <c r="T136" s="24" t="s">
        <v>8</v>
      </c>
      <c r="U136" s="12" t="s">
        <v>8</v>
      </c>
      <c r="V136" s="11" t="s">
        <v>8</v>
      </c>
      <c r="W136" s="25" t="s">
        <v>8</v>
      </c>
      <c r="X136" s="24">
        <v>2.92</v>
      </c>
      <c r="Y136" s="12" t="s">
        <v>134</v>
      </c>
      <c r="Z136" s="11">
        <v>2.92</v>
      </c>
      <c r="AA136" s="25" t="s">
        <v>134</v>
      </c>
      <c r="AB136" s="24">
        <v>3.17</v>
      </c>
      <c r="AC136" s="12" t="s">
        <v>134</v>
      </c>
      <c r="AD136" s="15">
        <v>3.17</v>
      </c>
      <c r="AE136" s="25" t="s">
        <v>134</v>
      </c>
      <c r="AF136" s="24">
        <v>3.17</v>
      </c>
      <c r="AG136" s="12" t="s">
        <v>134</v>
      </c>
      <c r="AH136" s="15">
        <v>3.17</v>
      </c>
      <c r="AI136" s="25" t="s">
        <v>134</v>
      </c>
      <c r="AJ136" s="47">
        <v>3.17</v>
      </c>
      <c r="AK136" s="42" t="s">
        <v>134</v>
      </c>
      <c r="AL136" s="41">
        <v>3.17</v>
      </c>
      <c r="AM136" s="48" t="s">
        <v>134</v>
      </c>
      <c r="AN136" s="47">
        <v>3.17</v>
      </c>
      <c r="AO136" s="42" t="s">
        <v>134</v>
      </c>
      <c r="AP136" s="41">
        <v>3.17</v>
      </c>
      <c r="AQ136" s="48" t="s">
        <v>134</v>
      </c>
      <c r="AR136" s="47">
        <v>3.17</v>
      </c>
      <c r="AS136" s="42" t="s">
        <v>134</v>
      </c>
      <c r="AT136" s="41">
        <v>3.17</v>
      </c>
      <c r="AU136" s="48" t="s">
        <v>134</v>
      </c>
      <c r="AV136" s="47">
        <v>3.17</v>
      </c>
      <c r="AW136" s="42" t="s">
        <v>134</v>
      </c>
      <c r="AX136" s="41">
        <v>3.17</v>
      </c>
      <c r="AY136" s="48" t="s">
        <v>134</v>
      </c>
      <c r="AZ136" s="47">
        <v>3.17</v>
      </c>
      <c r="BA136" s="42" t="s">
        <v>134</v>
      </c>
      <c r="BB136" s="41">
        <v>3.17</v>
      </c>
      <c r="BC136" s="48" t="s">
        <v>134</v>
      </c>
      <c r="BD136" s="47">
        <v>3.17</v>
      </c>
      <c r="BE136" s="42" t="s">
        <v>134</v>
      </c>
      <c r="BF136" s="41">
        <v>3.17</v>
      </c>
      <c r="BG136" s="48" t="s">
        <v>134</v>
      </c>
      <c r="BH136" s="47">
        <v>3.17</v>
      </c>
      <c r="BI136" s="42" t="s">
        <v>134</v>
      </c>
      <c r="BJ136" s="41">
        <v>3.17</v>
      </c>
      <c r="BK136" s="48" t="s">
        <v>134</v>
      </c>
      <c r="BL136" s="47">
        <v>3.02</v>
      </c>
      <c r="BM136" s="42" t="s">
        <v>134</v>
      </c>
      <c r="BN136" s="41">
        <v>3.02</v>
      </c>
      <c r="BO136" s="48" t="s">
        <v>134</v>
      </c>
      <c r="BP136" s="47">
        <v>3.02</v>
      </c>
      <c r="BQ136" s="42" t="s">
        <v>134</v>
      </c>
      <c r="BR136" s="41">
        <v>3.02</v>
      </c>
      <c r="BS136" s="48" t="s">
        <v>134</v>
      </c>
      <c r="BT136" s="47">
        <v>3.02</v>
      </c>
      <c r="BU136" s="42" t="s">
        <v>134</v>
      </c>
      <c r="BV136" s="41">
        <v>3.02</v>
      </c>
      <c r="BW136" s="48" t="s">
        <v>134</v>
      </c>
      <c r="BX136" s="47">
        <v>3.02</v>
      </c>
      <c r="BY136" s="42" t="s">
        <v>134</v>
      </c>
      <c r="BZ136" s="41">
        <v>3.02</v>
      </c>
      <c r="CA136" s="48" t="s">
        <v>134</v>
      </c>
      <c r="CB136" s="47">
        <v>3.02</v>
      </c>
      <c r="CC136" s="42" t="s">
        <v>134</v>
      </c>
      <c r="CD136" s="41">
        <v>3.02</v>
      </c>
      <c r="CE136" s="48" t="s">
        <v>134</v>
      </c>
    </row>
    <row r="137" spans="2:83" s="10" customFormat="1" ht="18" customHeight="1" x14ac:dyDescent="0.45">
      <c r="B137" s="247" t="s">
        <v>100</v>
      </c>
      <c r="C137" s="31" t="s">
        <v>48</v>
      </c>
      <c r="D137" s="229" t="s">
        <v>8</v>
      </c>
      <c r="E137" s="219" t="s">
        <v>8</v>
      </c>
      <c r="F137" s="221" t="s">
        <v>8</v>
      </c>
      <c r="G137" s="216" t="s">
        <v>8</v>
      </c>
      <c r="H137" s="229" t="s">
        <v>8</v>
      </c>
      <c r="I137" s="219" t="s">
        <v>8</v>
      </c>
      <c r="J137" s="221" t="s">
        <v>8</v>
      </c>
      <c r="K137" s="216" t="s">
        <v>8</v>
      </c>
      <c r="L137" s="229" t="s">
        <v>8</v>
      </c>
      <c r="M137" s="219" t="s">
        <v>8</v>
      </c>
      <c r="N137" s="221" t="s">
        <v>8</v>
      </c>
      <c r="O137" s="216" t="s">
        <v>8</v>
      </c>
      <c r="P137" s="229" t="s">
        <v>8</v>
      </c>
      <c r="Q137" s="219" t="s">
        <v>8</v>
      </c>
      <c r="R137" s="221" t="s">
        <v>8</v>
      </c>
      <c r="S137" s="216" t="s">
        <v>8</v>
      </c>
      <c r="T137" s="229" t="s">
        <v>8</v>
      </c>
      <c r="U137" s="219" t="s">
        <v>8</v>
      </c>
      <c r="V137" s="221" t="s">
        <v>8</v>
      </c>
      <c r="W137" s="216" t="s">
        <v>8</v>
      </c>
      <c r="X137" s="26">
        <v>2.25</v>
      </c>
      <c r="Y137" s="219" t="s">
        <v>135</v>
      </c>
      <c r="Z137" s="221" t="s">
        <v>8</v>
      </c>
      <c r="AA137" s="216" t="s">
        <v>8</v>
      </c>
      <c r="AB137" s="37">
        <v>2.5</v>
      </c>
      <c r="AC137" s="219" t="s">
        <v>135</v>
      </c>
      <c r="AD137" s="221" t="s">
        <v>8</v>
      </c>
      <c r="AE137" s="216" t="s">
        <v>8</v>
      </c>
      <c r="AF137" s="54">
        <v>2.5</v>
      </c>
      <c r="AG137" s="219" t="s">
        <v>135</v>
      </c>
      <c r="AH137" s="221" t="s">
        <v>8</v>
      </c>
      <c r="AI137" s="216" t="s">
        <v>8</v>
      </c>
      <c r="AJ137" s="45">
        <v>2.5</v>
      </c>
      <c r="AK137" s="180" t="s">
        <v>135</v>
      </c>
      <c r="AL137" s="172" t="s">
        <v>8</v>
      </c>
      <c r="AM137" s="174" t="s">
        <v>8</v>
      </c>
      <c r="AN137" s="45">
        <v>2.5</v>
      </c>
      <c r="AO137" s="180" t="s">
        <v>135</v>
      </c>
      <c r="AP137" s="172" t="s">
        <v>8</v>
      </c>
      <c r="AQ137" s="174" t="s">
        <v>8</v>
      </c>
      <c r="AR137" s="45">
        <v>2.5</v>
      </c>
      <c r="AS137" s="180" t="s">
        <v>135</v>
      </c>
      <c r="AT137" s="172" t="s">
        <v>8</v>
      </c>
      <c r="AU137" s="174" t="s">
        <v>8</v>
      </c>
      <c r="AV137" s="45">
        <v>2.5</v>
      </c>
      <c r="AW137" s="180" t="s">
        <v>135</v>
      </c>
      <c r="AX137" s="172" t="s">
        <v>8</v>
      </c>
      <c r="AY137" s="174" t="s">
        <v>8</v>
      </c>
      <c r="AZ137" s="45">
        <v>2.5</v>
      </c>
      <c r="BA137" s="166" t="s">
        <v>135</v>
      </c>
      <c r="BB137" s="168" t="s">
        <v>8</v>
      </c>
      <c r="BC137" s="170" t="s">
        <v>8</v>
      </c>
      <c r="BD137" s="164">
        <v>0.35</v>
      </c>
      <c r="BE137" s="166" t="s">
        <v>134</v>
      </c>
      <c r="BF137" s="168" t="s">
        <v>8</v>
      </c>
      <c r="BG137" s="170" t="s">
        <v>8</v>
      </c>
      <c r="BH137" s="164">
        <v>0.35</v>
      </c>
      <c r="BI137" s="166" t="s">
        <v>134</v>
      </c>
      <c r="BJ137" s="168" t="s">
        <v>8</v>
      </c>
      <c r="BK137" s="170" t="s">
        <v>8</v>
      </c>
      <c r="BL137" s="164">
        <v>0.3</v>
      </c>
      <c r="BM137" s="166" t="s">
        <v>134</v>
      </c>
      <c r="BN137" s="168" t="s">
        <v>8</v>
      </c>
      <c r="BO137" s="170" t="s">
        <v>8</v>
      </c>
      <c r="BP137" s="164">
        <v>0.3</v>
      </c>
      <c r="BQ137" s="166" t="s">
        <v>134</v>
      </c>
      <c r="BR137" s="168" t="s">
        <v>8</v>
      </c>
      <c r="BS137" s="170" t="s">
        <v>8</v>
      </c>
      <c r="BT137" s="164">
        <v>0.3</v>
      </c>
      <c r="BU137" s="166" t="s">
        <v>134</v>
      </c>
      <c r="BV137" s="168" t="s">
        <v>8</v>
      </c>
      <c r="BW137" s="170" t="s">
        <v>8</v>
      </c>
      <c r="BX137" s="164">
        <v>0.3</v>
      </c>
      <c r="BY137" s="166" t="s">
        <v>134</v>
      </c>
      <c r="BZ137" s="168" t="s">
        <v>8</v>
      </c>
      <c r="CA137" s="170" t="s">
        <v>8</v>
      </c>
      <c r="CB137" s="164">
        <v>0.3</v>
      </c>
      <c r="CC137" s="166" t="s">
        <v>134</v>
      </c>
      <c r="CD137" s="168" t="s">
        <v>8</v>
      </c>
      <c r="CE137" s="170" t="s">
        <v>8</v>
      </c>
    </row>
    <row r="138" spans="2:83" s="10" customFormat="1" ht="18" customHeight="1" x14ac:dyDescent="0.45">
      <c r="B138" s="248"/>
      <c r="C138" s="32" t="s">
        <v>49</v>
      </c>
      <c r="D138" s="230"/>
      <c r="E138" s="220">
        <v>0</v>
      </c>
      <c r="F138" s="222"/>
      <c r="G138" s="217">
        <v>0</v>
      </c>
      <c r="H138" s="230"/>
      <c r="I138" s="220">
        <v>0</v>
      </c>
      <c r="J138" s="222"/>
      <c r="K138" s="217">
        <v>0</v>
      </c>
      <c r="L138" s="230"/>
      <c r="M138" s="220">
        <v>0</v>
      </c>
      <c r="N138" s="222"/>
      <c r="O138" s="217">
        <v>0</v>
      </c>
      <c r="P138" s="230"/>
      <c r="Q138" s="220">
        <v>0</v>
      </c>
      <c r="R138" s="222"/>
      <c r="S138" s="217">
        <v>0</v>
      </c>
      <c r="T138" s="230"/>
      <c r="U138" s="220">
        <v>0</v>
      </c>
      <c r="V138" s="222"/>
      <c r="W138" s="217">
        <v>0</v>
      </c>
      <c r="X138" s="30">
        <v>13.5</v>
      </c>
      <c r="Y138" s="220"/>
      <c r="Z138" s="222"/>
      <c r="AA138" s="217"/>
      <c r="AB138" s="40">
        <v>13.75</v>
      </c>
      <c r="AC138" s="220"/>
      <c r="AD138" s="222"/>
      <c r="AE138" s="217"/>
      <c r="AF138" s="55">
        <v>13.75</v>
      </c>
      <c r="AG138" s="220"/>
      <c r="AH138" s="222"/>
      <c r="AI138" s="217"/>
      <c r="AJ138" s="46">
        <v>13.75</v>
      </c>
      <c r="AK138" s="181"/>
      <c r="AL138" s="173"/>
      <c r="AM138" s="175"/>
      <c r="AN138" s="46">
        <v>13.75</v>
      </c>
      <c r="AO138" s="181"/>
      <c r="AP138" s="173"/>
      <c r="AQ138" s="175"/>
      <c r="AR138" s="46">
        <v>13.75</v>
      </c>
      <c r="AS138" s="181"/>
      <c r="AT138" s="173"/>
      <c r="AU138" s="175"/>
      <c r="AV138" s="46">
        <v>13.75</v>
      </c>
      <c r="AW138" s="181"/>
      <c r="AX138" s="173"/>
      <c r="AY138" s="175"/>
      <c r="AZ138" s="46">
        <v>13.75</v>
      </c>
      <c r="BA138" s="167"/>
      <c r="BB138" s="169"/>
      <c r="BC138" s="171"/>
      <c r="BD138" s="165"/>
      <c r="BE138" s="167"/>
      <c r="BF138" s="169"/>
      <c r="BG138" s="171"/>
      <c r="BH138" s="165"/>
      <c r="BI138" s="167"/>
      <c r="BJ138" s="169"/>
      <c r="BK138" s="171"/>
      <c r="BL138" s="165">
        <v>-0.15</v>
      </c>
      <c r="BM138" s="167"/>
      <c r="BN138" s="169">
        <v>-0.15</v>
      </c>
      <c r="BO138" s="171"/>
      <c r="BP138" s="165">
        <v>-0.15</v>
      </c>
      <c r="BQ138" s="167"/>
      <c r="BR138" s="169">
        <v>-0.15</v>
      </c>
      <c r="BS138" s="171"/>
      <c r="BT138" s="165">
        <v>-0.15</v>
      </c>
      <c r="BU138" s="167"/>
      <c r="BV138" s="169">
        <v>-0.15</v>
      </c>
      <c r="BW138" s="171"/>
      <c r="BX138" s="165">
        <v>-0.15</v>
      </c>
      <c r="BY138" s="167"/>
      <c r="BZ138" s="169">
        <v>-0.15</v>
      </c>
      <c r="CA138" s="171"/>
      <c r="CB138" s="165">
        <v>-0.15</v>
      </c>
      <c r="CC138" s="167"/>
      <c r="CD138" s="169">
        <v>-0.15</v>
      </c>
      <c r="CE138" s="171"/>
    </row>
    <row r="139" spans="2:83" s="10" customFormat="1" ht="18" customHeight="1" x14ac:dyDescent="0.45">
      <c r="B139" s="247" t="s">
        <v>61</v>
      </c>
      <c r="C139" s="31" t="s">
        <v>48</v>
      </c>
      <c r="D139" s="229" t="s">
        <v>8</v>
      </c>
      <c r="E139" s="219" t="s">
        <v>8</v>
      </c>
      <c r="F139" s="221" t="s">
        <v>8</v>
      </c>
      <c r="G139" s="216" t="s">
        <v>8</v>
      </c>
      <c r="H139" s="229" t="s">
        <v>8</v>
      </c>
      <c r="I139" s="219" t="s">
        <v>8</v>
      </c>
      <c r="J139" s="221" t="s">
        <v>8</v>
      </c>
      <c r="K139" s="216" t="s">
        <v>8</v>
      </c>
      <c r="L139" s="229" t="s">
        <v>8</v>
      </c>
      <c r="M139" s="219" t="s">
        <v>8</v>
      </c>
      <c r="N139" s="221" t="s">
        <v>8</v>
      </c>
      <c r="O139" s="216" t="s">
        <v>8</v>
      </c>
      <c r="P139" s="229" t="s">
        <v>8</v>
      </c>
      <c r="Q139" s="219" t="s">
        <v>8</v>
      </c>
      <c r="R139" s="221" t="s">
        <v>8</v>
      </c>
      <c r="S139" s="216" t="s">
        <v>8</v>
      </c>
      <c r="T139" s="229" t="s">
        <v>8</v>
      </c>
      <c r="U139" s="219" t="s">
        <v>8</v>
      </c>
      <c r="V139" s="221" t="s">
        <v>8</v>
      </c>
      <c r="W139" s="216" t="s">
        <v>8</v>
      </c>
      <c r="X139" s="26">
        <v>2.25</v>
      </c>
      <c r="Y139" s="219" t="s">
        <v>135</v>
      </c>
      <c r="Z139" s="221" t="s">
        <v>8</v>
      </c>
      <c r="AA139" s="216" t="s">
        <v>8</v>
      </c>
      <c r="AB139" s="37">
        <v>2.5</v>
      </c>
      <c r="AC139" s="219" t="s">
        <v>135</v>
      </c>
      <c r="AD139" s="221" t="s">
        <v>8</v>
      </c>
      <c r="AE139" s="216" t="s">
        <v>8</v>
      </c>
      <c r="AF139" s="54">
        <v>2.5</v>
      </c>
      <c r="AG139" s="219" t="s">
        <v>135</v>
      </c>
      <c r="AH139" s="221" t="s">
        <v>8</v>
      </c>
      <c r="AI139" s="216" t="s">
        <v>8</v>
      </c>
      <c r="AJ139" s="45">
        <v>2.5</v>
      </c>
      <c r="AK139" s="180" t="s">
        <v>135</v>
      </c>
      <c r="AL139" s="172" t="s">
        <v>8</v>
      </c>
      <c r="AM139" s="174" t="s">
        <v>8</v>
      </c>
      <c r="AN139" s="45">
        <v>2.5</v>
      </c>
      <c r="AO139" s="180" t="s">
        <v>135</v>
      </c>
      <c r="AP139" s="172">
        <v>1.75</v>
      </c>
      <c r="AQ139" s="174" t="s">
        <v>134</v>
      </c>
      <c r="AR139" s="45">
        <v>2.5</v>
      </c>
      <c r="AS139" s="180" t="s">
        <v>135</v>
      </c>
      <c r="AT139" s="172">
        <v>1.75</v>
      </c>
      <c r="AU139" s="174" t="s">
        <v>134</v>
      </c>
      <c r="AV139" s="45">
        <v>2.5</v>
      </c>
      <c r="AW139" s="180" t="s">
        <v>135</v>
      </c>
      <c r="AX139" s="172">
        <v>1.75</v>
      </c>
      <c r="AY139" s="174" t="s">
        <v>134</v>
      </c>
      <c r="AZ139" s="45">
        <v>2.5</v>
      </c>
      <c r="BA139" s="166" t="s">
        <v>135</v>
      </c>
      <c r="BB139" s="168">
        <v>1.75</v>
      </c>
      <c r="BC139" s="170" t="s">
        <v>134</v>
      </c>
      <c r="BD139" s="164">
        <v>0.35</v>
      </c>
      <c r="BE139" s="166" t="s">
        <v>134</v>
      </c>
      <c r="BF139" s="168">
        <v>1.75</v>
      </c>
      <c r="BG139" s="170" t="s">
        <v>134</v>
      </c>
      <c r="BH139" s="164">
        <v>0.35</v>
      </c>
      <c r="BI139" s="166" t="s">
        <v>134</v>
      </c>
      <c r="BJ139" s="168">
        <v>1.75</v>
      </c>
      <c r="BK139" s="170" t="s">
        <v>134</v>
      </c>
      <c r="BL139" s="164">
        <v>0.3</v>
      </c>
      <c r="BM139" s="166" t="s">
        <v>134</v>
      </c>
      <c r="BN139" s="168">
        <v>1.6</v>
      </c>
      <c r="BO139" s="170" t="s">
        <v>134</v>
      </c>
      <c r="BP139" s="164">
        <v>0.3</v>
      </c>
      <c r="BQ139" s="166" t="s">
        <v>134</v>
      </c>
      <c r="BR139" s="168">
        <v>1.6</v>
      </c>
      <c r="BS139" s="170" t="s">
        <v>134</v>
      </c>
      <c r="BT139" s="164">
        <v>0.3</v>
      </c>
      <c r="BU139" s="166" t="s">
        <v>134</v>
      </c>
      <c r="BV139" s="168">
        <v>1.6</v>
      </c>
      <c r="BW139" s="170" t="s">
        <v>134</v>
      </c>
      <c r="BX139" s="164">
        <v>0.3</v>
      </c>
      <c r="BY139" s="166" t="s">
        <v>134</v>
      </c>
      <c r="BZ139" s="168">
        <v>1.6</v>
      </c>
      <c r="CA139" s="170" t="s">
        <v>134</v>
      </c>
      <c r="CB139" s="164">
        <v>0.3</v>
      </c>
      <c r="CC139" s="166" t="s">
        <v>134</v>
      </c>
      <c r="CD139" s="168">
        <v>1.6</v>
      </c>
      <c r="CE139" s="170" t="s">
        <v>134</v>
      </c>
    </row>
    <row r="140" spans="2:83" s="10" customFormat="1" ht="18" customHeight="1" x14ac:dyDescent="0.45">
      <c r="B140" s="248"/>
      <c r="C140" s="32" t="s">
        <v>49</v>
      </c>
      <c r="D140" s="230"/>
      <c r="E140" s="220">
        <v>0</v>
      </c>
      <c r="F140" s="222"/>
      <c r="G140" s="217">
        <v>0</v>
      </c>
      <c r="H140" s="230"/>
      <c r="I140" s="220">
        <v>0</v>
      </c>
      <c r="J140" s="222"/>
      <c r="K140" s="217">
        <v>0</v>
      </c>
      <c r="L140" s="230"/>
      <c r="M140" s="220">
        <v>0</v>
      </c>
      <c r="N140" s="222"/>
      <c r="O140" s="217">
        <v>0</v>
      </c>
      <c r="P140" s="230"/>
      <c r="Q140" s="220">
        <v>0</v>
      </c>
      <c r="R140" s="222"/>
      <c r="S140" s="217">
        <v>0</v>
      </c>
      <c r="T140" s="230"/>
      <c r="U140" s="220">
        <v>0</v>
      </c>
      <c r="V140" s="222"/>
      <c r="W140" s="217">
        <v>0</v>
      </c>
      <c r="X140" s="30">
        <v>13.5</v>
      </c>
      <c r="Y140" s="220"/>
      <c r="Z140" s="222"/>
      <c r="AA140" s="217"/>
      <c r="AB140" s="40">
        <v>13.75</v>
      </c>
      <c r="AC140" s="220"/>
      <c r="AD140" s="222"/>
      <c r="AE140" s="217"/>
      <c r="AF140" s="55">
        <v>13.75</v>
      </c>
      <c r="AG140" s="220"/>
      <c r="AH140" s="222"/>
      <c r="AI140" s="217"/>
      <c r="AJ140" s="46">
        <v>13.75</v>
      </c>
      <c r="AK140" s="181"/>
      <c r="AL140" s="173"/>
      <c r="AM140" s="175"/>
      <c r="AN140" s="46">
        <v>13.75</v>
      </c>
      <c r="AO140" s="181"/>
      <c r="AP140" s="173"/>
      <c r="AQ140" s="175"/>
      <c r="AR140" s="46">
        <v>13.75</v>
      </c>
      <c r="AS140" s="181"/>
      <c r="AT140" s="173"/>
      <c r="AU140" s="175"/>
      <c r="AV140" s="46">
        <v>13.75</v>
      </c>
      <c r="AW140" s="181"/>
      <c r="AX140" s="173"/>
      <c r="AY140" s="175"/>
      <c r="AZ140" s="46">
        <v>13.75</v>
      </c>
      <c r="BA140" s="167"/>
      <c r="BB140" s="169"/>
      <c r="BC140" s="171"/>
      <c r="BD140" s="165"/>
      <c r="BE140" s="167"/>
      <c r="BF140" s="169"/>
      <c r="BG140" s="171"/>
      <c r="BH140" s="165"/>
      <c r="BI140" s="167"/>
      <c r="BJ140" s="169"/>
      <c r="BK140" s="171"/>
      <c r="BL140" s="165">
        <v>-0.15</v>
      </c>
      <c r="BM140" s="167"/>
      <c r="BN140" s="169">
        <v>-0.15</v>
      </c>
      <c r="BO140" s="171"/>
      <c r="BP140" s="165">
        <v>-0.15</v>
      </c>
      <c r="BQ140" s="167"/>
      <c r="BR140" s="169">
        <v>-0.15</v>
      </c>
      <c r="BS140" s="171"/>
      <c r="BT140" s="165">
        <v>-0.15</v>
      </c>
      <c r="BU140" s="167"/>
      <c r="BV140" s="169">
        <v>-0.15</v>
      </c>
      <c r="BW140" s="171"/>
      <c r="BX140" s="165">
        <v>-0.15</v>
      </c>
      <c r="BY140" s="167"/>
      <c r="BZ140" s="169">
        <v>-0.15</v>
      </c>
      <c r="CA140" s="171"/>
      <c r="CB140" s="165">
        <v>-0.15</v>
      </c>
      <c r="CC140" s="167"/>
      <c r="CD140" s="169">
        <v>-0.15</v>
      </c>
      <c r="CE140" s="171"/>
    </row>
    <row r="141" spans="2:83" s="10" customFormat="1" ht="18" customHeight="1" x14ac:dyDescent="0.45">
      <c r="B141" s="247" t="s">
        <v>101</v>
      </c>
      <c r="C141" s="31" t="s">
        <v>48</v>
      </c>
      <c r="D141" s="229" t="s">
        <v>8</v>
      </c>
      <c r="E141" s="219" t="s">
        <v>8</v>
      </c>
      <c r="F141" s="221" t="s">
        <v>8</v>
      </c>
      <c r="G141" s="216" t="s">
        <v>8</v>
      </c>
      <c r="H141" s="229" t="s">
        <v>8</v>
      </c>
      <c r="I141" s="219" t="s">
        <v>8</v>
      </c>
      <c r="J141" s="221" t="s">
        <v>8</v>
      </c>
      <c r="K141" s="216" t="s">
        <v>8</v>
      </c>
      <c r="L141" s="229" t="s">
        <v>8</v>
      </c>
      <c r="M141" s="219" t="s">
        <v>8</v>
      </c>
      <c r="N141" s="221" t="s">
        <v>8</v>
      </c>
      <c r="O141" s="216" t="s">
        <v>8</v>
      </c>
      <c r="P141" s="229" t="s">
        <v>8</v>
      </c>
      <c r="Q141" s="219" t="s">
        <v>8</v>
      </c>
      <c r="R141" s="221" t="s">
        <v>8</v>
      </c>
      <c r="S141" s="216" t="s">
        <v>8</v>
      </c>
      <c r="T141" s="229" t="s">
        <v>8</v>
      </c>
      <c r="U141" s="219" t="s">
        <v>8</v>
      </c>
      <c r="V141" s="221" t="s">
        <v>8</v>
      </c>
      <c r="W141" s="216" t="s">
        <v>8</v>
      </c>
      <c r="X141" s="26">
        <v>2.25</v>
      </c>
      <c r="Y141" s="219" t="s">
        <v>135</v>
      </c>
      <c r="Z141" s="221" t="s">
        <v>8</v>
      </c>
      <c r="AA141" s="216" t="s">
        <v>8</v>
      </c>
      <c r="AB141" s="37">
        <v>2.5</v>
      </c>
      <c r="AC141" s="219" t="s">
        <v>135</v>
      </c>
      <c r="AD141" s="221" t="s">
        <v>8</v>
      </c>
      <c r="AE141" s="216" t="s">
        <v>8</v>
      </c>
      <c r="AF141" s="54">
        <v>2.5</v>
      </c>
      <c r="AG141" s="219" t="s">
        <v>135</v>
      </c>
      <c r="AH141" s="221" t="s">
        <v>8</v>
      </c>
      <c r="AI141" s="216" t="s">
        <v>8</v>
      </c>
      <c r="AJ141" s="45">
        <v>2.5</v>
      </c>
      <c r="AK141" s="180" t="s">
        <v>135</v>
      </c>
      <c r="AL141" s="172" t="s">
        <v>8</v>
      </c>
      <c r="AM141" s="174" t="s">
        <v>8</v>
      </c>
      <c r="AN141" s="45">
        <v>2.5</v>
      </c>
      <c r="AO141" s="180" t="s">
        <v>135</v>
      </c>
      <c r="AP141" s="172" t="s">
        <v>8</v>
      </c>
      <c r="AQ141" s="174" t="s">
        <v>8</v>
      </c>
      <c r="AR141" s="45">
        <v>2.5</v>
      </c>
      <c r="AS141" s="180" t="s">
        <v>135</v>
      </c>
      <c r="AT141" s="172" t="s">
        <v>8</v>
      </c>
      <c r="AU141" s="174" t="s">
        <v>8</v>
      </c>
      <c r="AV141" s="45">
        <v>2.5</v>
      </c>
      <c r="AW141" s="180" t="s">
        <v>135</v>
      </c>
      <c r="AX141" s="172" t="s">
        <v>8</v>
      </c>
      <c r="AY141" s="174" t="s">
        <v>8</v>
      </c>
      <c r="AZ141" s="45">
        <v>2.5</v>
      </c>
      <c r="BA141" s="166" t="s">
        <v>135</v>
      </c>
      <c r="BB141" s="168" t="s">
        <v>8</v>
      </c>
      <c r="BC141" s="170" t="s">
        <v>8</v>
      </c>
      <c r="BD141" s="164">
        <v>0.35</v>
      </c>
      <c r="BE141" s="166" t="s">
        <v>134</v>
      </c>
      <c r="BF141" s="168" t="s">
        <v>8</v>
      </c>
      <c r="BG141" s="170" t="s">
        <v>8</v>
      </c>
      <c r="BH141" s="164">
        <v>0.35</v>
      </c>
      <c r="BI141" s="166" t="s">
        <v>134</v>
      </c>
      <c r="BJ141" s="168" t="s">
        <v>8</v>
      </c>
      <c r="BK141" s="170" t="s">
        <v>8</v>
      </c>
      <c r="BL141" s="164">
        <v>0.3</v>
      </c>
      <c r="BM141" s="166" t="s">
        <v>134</v>
      </c>
      <c r="BN141" s="168" t="s">
        <v>8</v>
      </c>
      <c r="BO141" s="170" t="s">
        <v>8</v>
      </c>
      <c r="BP141" s="164">
        <v>0.3</v>
      </c>
      <c r="BQ141" s="166" t="s">
        <v>134</v>
      </c>
      <c r="BR141" s="168" t="s">
        <v>8</v>
      </c>
      <c r="BS141" s="170" t="s">
        <v>8</v>
      </c>
      <c r="BT141" s="164">
        <v>0.3</v>
      </c>
      <c r="BU141" s="166" t="s">
        <v>134</v>
      </c>
      <c r="BV141" s="168" t="s">
        <v>8</v>
      </c>
      <c r="BW141" s="170" t="s">
        <v>8</v>
      </c>
      <c r="BX141" s="164">
        <v>0.3</v>
      </c>
      <c r="BY141" s="166" t="s">
        <v>134</v>
      </c>
      <c r="BZ141" s="168" t="s">
        <v>8</v>
      </c>
      <c r="CA141" s="170" t="s">
        <v>8</v>
      </c>
      <c r="CB141" s="164">
        <v>0.3</v>
      </c>
      <c r="CC141" s="166" t="s">
        <v>134</v>
      </c>
      <c r="CD141" s="168" t="s">
        <v>8</v>
      </c>
      <c r="CE141" s="170" t="s">
        <v>8</v>
      </c>
    </row>
    <row r="142" spans="2:83" s="10" customFormat="1" ht="18" customHeight="1" x14ac:dyDescent="0.45">
      <c r="B142" s="248"/>
      <c r="C142" s="32" t="s">
        <v>49</v>
      </c>
      <c r="D142" s="230"/>
      <c r="E142" s="220">
        <v>0</v>
      </c>
      <c r="F142" s="222"/>
      <c r="G142" s="217">
        <v>0</v>
      </c>
      <c r="H142" s="230"/>
      <c r="I142" s="220">
        <v>0</v>
      </c>
      <c r="J142" s="222"/>
      <c r="K142" s="217">
        <v>0</v>
      </c>
      <c r="L142" s="230"/>
      <c r="M142" s="220">
        <v>0</v>
      </c>
      <c r="N142" s="222"/>
      <c r="O142" s="217">
        <v>0</v>
      </c>
      <c r="P142" s="230"/>
      <c r="Q142" s="220">
        <v>0</v>
      </c>
      <c r="R142" s="222"/>
      <c r="S142" s="217">
        <v>0</v>
      </c>
      <c r="T142" s="230"/>
      <c r="U142" s="220">
        <v>0</v>
      </c>
      <c r="V142" s="222"/>
      <c r="W142" s="217">
        <v>0</v>
      </c>
      <c r="X142" s="30">
        <v>13.5</v>
      </c>
      <c r="Y142" s="220"/>
      <c r="Z142" s="222"/>
      <c r="AA142" s="217"/>
      <c r="AB142" s="40">
        <v>13.75</v>
      </c>
      <c r="AC142" s="220"/>
      <c r="AD142" s="222"/>
      <c r="AE142" s="217"/>
      <c r="AF142" s="55">
        <v>13.75</v>
      </c>
      <c r="AG142" s="220"/>
      <c r="AH142" s="222"/>
      <c r="AI142" s="217"/>
      <c r="AJ142" s="46">
        <v>13.75</v>
      </c>
      <c r="AK142" s="181"/>
      <c r="AL142" s="173"/>
      <c r="AM142" s="175"/>
      <c r="AN142" s="46">
        <v>13.75</v>
      </c>
      <c r="AO142" s="181"/>
      <c r="AP142" s="173"/>
      <c r="AQ142" s="175"/>
      <c r="AR142" s="46">
        <v>13.75</v>
      </c>
      <c r="AS142" s="181"/>
      <c r="AT142" s="173"/>
      <c r="AU142" s="175"/>
      <c r="AV142" s="46">
        <v>13.75</v>
      </c>
      <c r="AW142" s="181"/>
      <c r="AX142" s="173"/>
      <c r="AY142" s="175"/>
      <c r="AZ142" s="46">
        <v>13.75</v>
      </c>
      <c r="BA142" s="167"/>
      <c r="BB142" s="169"/>
      <c r="BC142" s="171"/>
      <c r="BD142" s="165"/>
      <c r="BE142" s="167"/>
      <c r="BF142" s="169"/>
      <c r="BG142" s="171"/>
      <c r="BH142" s="165"/>
      <c r="BI142" s="167"/>
      <c r="BJ142" s="169"/>
      <c r="BK142" s="171"/>
      <c r="BL142" s="165">
        <v>-0.15</v>
      </c>
      <c r="BM142" s="167"/>
      <c r="BN142" s="169">
        <v>-0.15</v>
      </c>
      <c r="BO142" s="171"/>
      <c r="BP142" s="165">
        <v>-0.15</v>
      </c>
      <c r="BQ142" s="167"/>
      <c r="BR142" s="169">
        <v>-0.15</v>
      </c>
      <c r="BS142" s="171"/>
      <c r="BT142" s="165">
        <v>-0.15</v>
      </c>
      <c r="BU142" s="167"/>
      <c r="BV142" s="169">
        <v>-0.15</v>
      </c>
      <c r="BW142" s="171"/>
      <c r="BX142" s="165">
        <v>-0.15</v>
      </c>
      <c r="BY142" s="167"/>
      <c r="BZ142" s="169">
        <v>-0.15</v>
      </c>
      <c r="CA142" s="171"/>
      <c r="CB142" s="165">
        <v>-0.15</v>
      </c>
      <c r="CC142" s="167"/>
      <c r="CD142" s="169">
        <v>-0.15</v>
      </c>
      <c r="CE142" s="171"/>
    </row>
    <row r="143" spans="2:83" s="10" customFormat="1" ht="18" customHeight="1" x14ac:dyDescent="0.45">
      <c r="B143" s="247" t="s">
        <v>102</v>
      </c>
      <c r="C143" s="31" t="s">
        <v>48</v>
      </c>
      <c r="D143" s="229" t="s">
        <v>8</v>
      </c>
      <c r="E143" s="219" t="s">
        <v>8</v>
      </c>
      <c r="F143" s="221" t="s">
        <v>8</v>
      </c>
      <c r="G143" s="216" t="s">
        <v>8</v>
      </c>
      <c r="H143" s="229" t="s">
        <v>8</v>
      </c>
      <c r="I143" s="219" t="s">
        <v>8</v>
      </c>
      <c r="J143" s="221" t="s">
        <v>8</v>
      </c>
      <c r="K143" s="216" t="s">
        <v>8</v>
      </c>
      <c r="L143" s="229" t="s">
        <v>8</v>
      </c>
      <c r="M143" s="219" t="s">
        <v>8</v>
      </c>
      <c r="N143" s="221" t="s">
        <v>8</v>
      </c>
      <c r="O143" s="216" t="s">
        <v>8</v>
      </c>
      <c r="P143" s="229" t="s">
        <v>8</v>
      </c>
      <c r="Q143" s="219" t="s">
        <v>8</v>
      </c>
      <c r="R143" s="221" t="s">
        <v>8</v>
      </c>
      <c r="S143" s="216" t="s">
        <v>8</v>
      </c>
      <c r="T143" s="229" t="s">
        <v>8</v>
      </c>
      <c r="U143" s="219" t="s">
        <v>8</v>
      </c>
      <c r="V143" s="221" t="s">
        <v>8</v>
      </c>
      <c r="W143" s="216" t="s">
        <v>8</v>
      </c>
      <c r="X143" s="26">
        <v>2.25</v>
      </c>
      <c r="Y143" s="219" t="s">
        <v>135</v>
      </c>
      <c r="Z143" s="221" t="s">
        <v>8</v>
      </c>
      <c r="AA143" s="216" t="s">
        <v>8</v>
      </c>
      <c r="AB143" s="37">
        <v>2.5</v>
      </c>
      <c r="AC143" s="219" t="s">
        <v>135</v>
      </c>
      <c r="AD143" s="221" t="s">
        <v>8</v>
      </c>
      <c r="AE143" s="216" t="s">
        <v>8</v>
      </c>
      <c r="AF143" s="54">
        <v>2.5</v>
      </c>
      <c r="AG143" s="219" t="s">
        <v>135</v>
      </c>
      <c r="AH143" s="221" t="s">
        <v>8</v>
      </c>
      <c r="AI143" s="216" t="s">
        <v>8</v>
      </c>
      <c r="AJ143" s="45">
        <v>2.5</v>
      </c>
      <c r="AK143" s="180" t="s">
        <v>135</v>
      </c>
      <c r="AL143" s="172" t="s">
        <v>8</v>
      </c>
      <c r="AM143" s="174" t="s">
        <v>8</v>
      </c>
      <c r="AN143" s="45">
        <v>2.5</v>
      </c>
      <c r="AO143" s="180" t="s">
        <v>135</v>
      </c>
      <c r="AP143" s="172" t="s">
        <v>8</v>
      </c>
      <c r="AQ143" s="174" t="s">
        <v>8</v>
      </c>
      <c r="AR143" s="45">
        <v>2.5</v>
      </c>
      <c r="AS143" s="180" t="s">
        <v>135</v>
      </c>
      <c r="AT143" s="172" t="s">
        <v>8</v>
      </c>
      <c r="AU143" s="174" t="s">
        <v>8</v>
      </c>
      <c r="AV143" s="45">
        <v>2.5</v>
      </c>
      <c r="AW143" s="180" t="s">
        <v>135</v>
      </c>
      <c r="AX143" s="172" t="s">
        <v>8</v>
      </c>
      <c r="AY143" s="174" t="s">
        <v>8</v>
      </c>
      <c r="AZ143" s="45">
        <v>2.5</v>
      </c>
      <c r="BA143" s="166" t="s">
        <v>135</v>
      </c>
      <c r="BB143" s="168" t="s">
        <v>8</v>
      </c>
      <c r="BC143" s="170" t="s">
        <v>8</v>
      </c>
      <c r="BD143" s="164">
        <v>0.35</v>
      </c>
      <c r="BE143" s="166" t="s">
        <v>134</v>
      </c>
      <c r="BF143" s="168" t="s">
        <v>8</v>
      </c>
      <c r="BG143" s="170" t="s">
        <v>8</v>
      </c>
      <c r="BH143" s="164">
        <v>0.35</v>
      </c>
      <c r="BI143" s="166" t="s">
        <v>134</v>
      </c>
      <c r="BJ143" s="168" t="s">
        <v>8</v>
      </c>
      <c r="BK143" s="170" t="s">
        <v>8</v>
      </c>
      <c r="BL143" s="164">
        <v>0.3</v>
      </c>
      <c r="BM143" s="166" t="s">
        <v>134</v>
      </c>
      <c r="BN143" s="168" t="s">
        <v>8</v>
      </c>
      <c r="BO143" s="170" t="s">
        <v>8</v>
      </c>
      <c r="BP143" s="164">
        <v>0.3</v>
      </c>
      <c r="BQ143" s="166" t="s">
        <v>134</v>
      </c>
      <c r="BR143" s="168" t="s">
        <v>8</v>
      </c>
      <c r="BS143" s="170" t="s">
        <v>8</v>
      </c>
      <c r="BT143" s="164">
        <v>0.3</v>
      </c>
      <c r="BU143" s="166" t="s">
        <v>134</v>
      </c>
      <c r="BV143" s="168" t="s">
        <v>8</v>
      </c>
      <c r="BW143" s="170" t="s">
        <v>8</v>
      </c>
      <c r="BX143" s="164">
        <v>0.3</v>
      </c>
      <c r="BY143" s="166" t="s">
        <v>134</v>
      </c>
      <c r="BZ143" s="168" t="s">
        <v>8</v>
      </c>
      <c r="CA143" s="170" t="s">
        <v>8</v>
      </c>
      <c r="CB143" s="164">
        <v>0.3</v>
      </c>
      <c r="CC143" s="166" t="s">
        <v>134</v>
      </c>
      <c r="CD143" s="168" t="s">
        <v>8</v>
      </c>
      <c r="CE143" s="170" t="s">
        <v>8</v>
      </c>
    </row>
    <row r="144" spans="2:83" s="10" customFormat="1" ht="18" customHeight="1" x14ac:dyDescent="0.45">
      <c r="B144" s="248"/>
      <c r="C144" s="32" t="s">
        <v>49</v>
      </c>
      <c r="D144" s="230"/>
      <c r="E144" s="220">
        <v>0</v>
      </c>
      <c r="F144" s="222"/>
      <c r="G144" s="217">
        <v>0</v>
      </c>
      <c r="H144" s="230"/>
      <c r="I144" s="220">
        <v>0</v>
      </c>
      <c r="J144" s="222"/>
      <c r="K144" s="217">
        <v>0</v>
      </c>
      <c r="L144" s="230"/>
      <c r="M144" s="220">
        <v>0</v>
      </c>
      <c r="N144" s="222"/>
      <c r="O144" s="217">
        <v>0</v>
      </c>
      <c r="P144" s="230"/>
      <c r="Q144" s="220">
        <v>0</v>
      </c>
      <c r="R144" s="222"/>
      <c r="S144" s="217">
        <v>0</v>
      </c>
      <c r="T144" s="230"/>
      <c r="U144" s="220">
        <v>0</v>
      </c>
      <c r="V144" s="222"/>
      <c r="W144" s="217">
        <v>0</v>
      </c>
      <c r="X144" s="30">
        <v>13.5</v>
      </c>
      <c r="Y144" s="220"/>
      <c r="Z144" s="222"/>
      <c r="AA144" s="217"/>
      <c r="AB144" s="40">
        <v>13.75</v>
      </c>
      <c r="AC144" s="220"/>
      <c r="AD144" s="222"/>
      <c r="AE144" s="217"/>
      <c r="AF144" s="55">
        <v>13.75</v>
      </c>
      <c r="AG144" s="220"/>
      <c r="AH144" s="222"/>
      <c r="AI144" s="217"/>
      <c r="AJ144" s="46">
        <v>13.75</v>
      </c>
      <c r="AK144" s="181"/>
      <c r="AL144" s="173"/>
      <c r="AM144" s="175"/>
      <c r="AN144" s="46">
        <v>13.75</v>
      </c>
      <c r="AO144" s="181"/>
      <c r="AP144" s="173"/>
      <c r="AQ144" s="175"/>
      <c r="AR144" s="46">
        <v>13.75</v>
      </c>
      <c r="AS144" s="181"/>
      <c r="AT144" s="173"/>
      <c r="AU144" s="175"/>
      <c r="AV144" s="46">
        <v>13.75</v>
      </c>
      <c r="AW144" s="181"/>
      <c r="AX144" s="173"/>
      <c r="AY144" s="175"/>
      <c r="AZ144" s="46">
        <v>13.75</v>
      </c>
      <c r="BA144" s="167"/>
      <c r="BB144" s="169"/>
      <c r="BC144" s="171"/>
      <c r="BD144" s="165"/>
      <c r="BE144" s="167"/>
      <c r="BF144" s="169"/>
      <c r="BG144" s="171"/>
      <c r="BH144" s="165"/>
      <c r="BI144" s="167"/>
      <c r="BJ144" s="169"/>
      <c r="BK144" s="171"/>
      <c r="BL144" s="165">
        <v>-0.15</v>
      </c>
      <c r="BM144" s="167"/>
      <c r="BN144" s="169">
        <v>-0.15</v>
      </c>
      <c r="BO144" s="171"/>
      <c r="BP144" s="165">
        <v>-0.15</v>
      </c>
      <c r="BQ144" s="167"/>
      <c r="BR144" s="169">
        <v>-0.15</v>
      </c>
      <c r="BS144" s="171"/>
      <c r="BT144" s="165">
        <v>-0.15</v>
      </c>
      <c r="BU144" s="167"/>
      <c r="BV144" s="169">
        <v>-0.15</v>
      </c>
      <c r="BW144" s="171"/>
      <c r="BX144" s="165">
        <v>-0.15</v>
      </c>
      <c r="BY144" s="167"/>
      <c r="BZ144" s="169">
        <v>-0.15</v>
      </c>
      <c r="CA144" s="171"/>
      <c r="CB144" s="165">
        <v>-0.15</v>
      </c>
      <c r="CC144" s="167"/>
      <c r="CD144" s="169">
        <v>-0.15</v>
      </c>
      <c r="CE144" s="171"/>
    </row>
    <row r="145" spans="2:83" s="10" customFormat="1" ht="18" customHeight="1" x14ac:dyDescent="0.45">
      <c r="B145" s="247" t="s">
        <v>103</v>
      </c>
      <c r="C145" s="31" t="s">
        <v>48</v>
      </c>
      <c r="D145" s="229" t="s">
        <v>8</v>
      </c>
      <c r="E145" s="219" t="s">
        <v>8</v>
      </c>
      <c r="F145" s="221" t="s">
        <v>8</v>
      </c>
      <c r="G145" s="216" t="s">
        <v>8</v>
      </c>
      <c r="H145" s="229" t="s">
        <v>8</v>
      </c>
      <c r="I145" s="219" t="s">
        <v>8</v>
      </c>
      <c r="J145" s="221" t="s">
        <v>8</v>
      </c>
      <c r="K145" s="216" t="s">
        <v>8</v>
      </c>
      <c r="L145" s="229" t="s">
        <v>8</v>
      </c>
      <c r="M145" s="219" t="s">
        <v>8</v>
      </c>
      <c r="N145" s="221" t="s">
        <v>8</v>
      </c>
      <c r="O145" s="216" t="s">
        <v>8</v>
      </c>
      <c r="P145" s="229" t="s">
        <v>8</v>
      </c>
      <c r="Q145" s="219" t="s">
        <v>8</v>
      </c>
      <c r="R145" s="221" t="s">
        <v>8</v>
      </c>
      <c r="S145" s="216" t="s">
        <v>8</v>
      </c>
      <c r="T145" s="229" t="s">
        <v>8</v>
      </c>
      <c r="U145" s="219" t="s">
        <v>8</v>
      </c>
      <c r="V145" s="221" t="s">
        <v>8</v>
      </c>
      <c r="W145" s="216" t="s">
        <v>8</v>
      </c>
      <c r="X145" s="26">
        <v>2.25</v>
      </c>
      <c r="Y145" s="219" t="s">
        <v>135</v>
      </c>
      <c r="Z145" s="221" t="s">
        <v>8</v>
      </c>
      <c r="AA145" s="216" t="s">
        <v>8</v>
      </c>
      <c r="AB145" s="37">
        <v>2.5</v>
      </c>
      <c r="AC145" s="219" t="s">
        <v>135</v>
      </c>
      <c r="AD145" s="221" t="s">
        <v>8</v>
      </c>
      <c r="AE145" s="216" t="s">
        <v>8</v>
      </c>
      <c r="AF145" s="54">
        <v>2.5</v>
      </c>
      <c r="AG145" s="219" t="s">
        <v>135</v>
      </c>
      <c r="AH145" s="221" t="s">
        <v>8</v>
      </c>
      <c r="AI145" s="216" t="s">
        <v>8</v>
      </c>
      <c r="AJ145" s="45">
        <v>2.5</v>
      </c>
      <c r="AK145" s="180" t="s">
        <v>135</v>
      </c>
      <c r="AL145" s="172" t="s">
        <v>8</v>
      </c>
      <c r="AM145" s="174" t="s">
        <v>8</v>
      </c>
      <c r="AN145" s="45">
        <v>2.5</v>
      </c>
      <c r="AO145" s="180" t="s">
        <v>135</v>
      </c>
      <c r="AP145" s="172" t="s">
        <v>8</v>
      </c>
      <c r="AQ145" s="174" t="s">
        <v>8</v>
      </c>
      <c r="AR145" s="45">
        <v>2.5</v>
      </c>
      <c r="AS145" s="180" t="s">
        <v>135</v>
      </c>
      <c r="AT145" s="172" t="s">
        <v>8</v>
      </c>
      <c r="AU145" s="174" t="s">
        <v>8</v>
      </c>
      <c r="AV145" s="45">
        <v>2.5</v>
      </c>
      <c r="AW145" s="180" t="s">
        <v>135</v>
      </c>
      <c r="AX145" s="172" t="s">
        <v>8</v>
      </c>
      <c r="AY145" s="174" t="s">
        <v>8</v>
      </c>
      <c r="AZ145" s="45">
        <v>2.5</v>
      </c>
      <c r="BA145" s="166" t="s">
        <v>135</v>
      </c>
      <c r="BB145" s="168" t="s">
        <v>8</v>
      </c>
      <c r="BC145" s="170" t="s">
        <v>8</v>
      </c>
      <c r="BD145" s="164">
        <v>0.35</v>
      </c>
      <c r="BE145" s="166" t="s">
        <v>134</v>
      </c>
      <c r="BF145" s="168" t="s">
        <v>8</v>
      </c>
      <c r="BG145" s="170" t="s">
        <v>8</v>
      </c>
      <c r="BH145" s="164">
        <v>0.35</v>
      </c>
      <c r="BI145" s="166" t="s">
        <v>134</v>
      </c>
      <c r="BJ145" s="168" t="s">
        <v>8</v>
      </c>
      <c r="BK145" s="170" t="s">
        <v>8</v>
      </c>
      <c r="BL145" s="164">
        <v>0.3</v>
      </c>
      <c r="BM145" s="166" t="s">
        <v>134</v>
      </c>
      <c r="BN145" s="168" t="s">
        <v>8</v>
      </c>
      <c r="BO145" s="170" t="s">
        <v>8</v>
      </c>
      <c r="BP145" s="164">
        <v>0.3</v>
      </c>
      <c r="BQ145" s="166" t="s">
        <v>134</v>
      </c>
      <c r="BR145" s="168" t="s">
        <v>8</v>
      </c>
      <c r="BS145" s="170" t="s">
        <v>8</v>
      </c>
      <c r="BT145" s="164">
        <v>0.3</v>
      </c>
      <c r="BU145" s="166" t="s">
        <v>134</v>
      </c>
      <c r="BV145" s="168" t="s">
        <v>8</v>
      </c>
      <c r="BW145" s="170" t="s">
        <v>8</v>
      </c>
      <c r="BX145" s="164">
        <v>0.3</v>
      </c>
      <c r="BY145" s="166" t="s">
        <v>134</v>
      </c>
      <c r="BZ145" s="168" t="s">
        <v>8</v>
      </c>
      <c r="CA145" s="170" t="s">
        <v>8</v>
      </c>
      <c r="CB145" s="164">
        <v>0.3</v>
      </c>
      <c r="CC145" s="166" t="s">
        <v>134</v>
      </c>
      <c r="CD145" s="168" t="s">
        <v>8</v>
      </c>
      <c r="CE145" s="170" t="s">
        <v>8</v>
      </c>
    </row>
    <row r="146" spans="2:83" s="10" customFormat="1" ht="18" customHeight="1" x14ac:dyDescent="0.45">
      <c r="B146" s="248"/>
      <c r="C146" s="32" t="s">
        <v>49</v>
      </c>
      <c r="D146" s="230"/>
      <c r="E146" s="220">
        <v>0</v>
      </c>
      <c r="F146" s="222"/>
      <c r="G146" s="217">
        <v>0</v>
      </c>
      <c r="H146" s="230"/>
      <c r="I146" s="220">
        <v>0</v>
      </c>
      <c r="J146" s="222"/>
      <c r="K146" s="217">
        <v>0</v>
      </c>
      <c r="L146" s="230"/>
      <c r="M146" s="220">
        <v>0</v>
      </c>
      <c r="N146" s="222"/>
      <c r="O146" s="217">
        <v>0</v>
      </c>
      <c r="P146" s="230"/>
      <c r="Q146" s="220">
        <v>0</v>
      </c>
      <c r="R146" s="222"/>
      <c r="S146" s="217">
        <v>0</v>
      </c>
      <c r="T146" s="230"/>
      <c r="U146" s="220">
        <v>0</v>
      </c>
      <c r="V146" s="222"/>
      <c r="W146" s="217">
        <v>0</v>
      </c>
      <c r="X146" s="30">
        <v>13.5</v>
      </c>
      <c r="Y146" s="220"/>
      <c r="Z146" s="222"/>
      <c r="AA146" s="217"/>
      <c r="AB146" s="40">
        <v>13.75</v>
      </c>
      <c r="AC146" s="220"/>
      <c r="AD146" s="222"/>
      <c r="AE146" s="217"/>
      <c r="AF146" s="55">
        <v>13.75</v>
      </c>
      <c r="AG146" s="220"/>
      <c r="AH146" s="222"/>
      <c r="AI146" s="217"/>
      <c r="AJ146" s="46">
        <v>13.75</v>
      </c>
      <c r="AK146" s="181"/>
      <c r="AL146" s="173"/>
      <c r="AM146" s="175"/>
      <c r="AN146" s="46">
        <v>13.75</v>
      </c>
      <c r="AO146" s="181"/>
      <c r="AP146" s="173"/>
      <c r="AQ146" s="175"/>
      <c r="AR146" s="46">
        <v>13.75</v>
      </c>
      <c r="AS146" s="181"/>
      <c r="AT146" s="173"/>
      <c r="AU146" s="175"/>
      <c r="AV146" s="46">
        <v>13.75</v>
      </c>
      <c r="AW146" s="181"/>
      <c r="AX146" s="173"/>
      <c r="AY146" s="175"/>
      <c r="AZ146" s="46">
        <v>13.75</v>
      </c>
      <c r="BA146" s="167"/>
      <c r="BB146" s="169"/>
      <c r="BC146" s="171"/>
      <c r="BD146" s="165"/>
      <c r="BE146" s="167"/>
      <c r="BF146" s="169"/>
      <c r="BG146" s="171"/>
      <c r="BH146" s="165"/>
      <c r="BI146" s="167"/>
      <c r="BJ146" s="169"/>
      <c r="BK146" s="171"/>
      <c r="BL146" s="165">
        <v>-0.15</v>
      </c>
      <c r="BM146" s="167"/>
      <c r="BN146" s="169">
        <v>-0.15</v>
      </c>
      <c r="BO146" s="171"/>
      <c r="BP146" s="165">
        <v>-0.15</v>
      </c>
      <c r="BQ146" s="167"/>
      <c r="BR146" s="169">
        <v>-0.15</v>
      </c>
      <c r="BS146" s="171"/>
      <c r="BT146" s="165">
        <v>-0.15</v>
      </c>
      <c r="BU146" s="167"/>
      <c r="BV146" s="169">
        <v>-0.15</v>
      </c>
      <c r="BW146" s="171"/>
      <c r="BX146" s="165">
        <v>-0.15</v>
      </c>
      <c r="BY146" s="167"/>
      <c r="BZ146" s="169">
        <v>-0.15</v>
      </c>
      <c r="CA146" s="171"/>
      <c r="CB146" s="165">
        <v>-0.15</v>
      </c>
      <c r="CC146" s="167"/>
      <c r="CD146" s="169">
        <v>-0.15</v>
      </c>
      <c r="CE146" s="171"/>
    </row>
    <row r="147" spans="2:83" s="10" customFormat="1" ht="18" customHeight="1" x14ac:dyDescent="0.45">
      <c r="B147" s="247" t="s">
        <v>104</v>
      </c>
      <c r="C147" s="31" t="s">
        <v>48</v>
      </c>
      <c r="D147" s="229" t="s">
        <v>8</v>
      </c>
      <c r="E147" s="219" t="s">
        <v>8</v>
      </c>
      <c r="F147" s="221" t="s">
        <v>8</v>
      </c>
      <c r="G147" s="216" t="s">
        <v>8</v>
      </c>
      <c r="H147" s="229" t="s">
        <v>8</v>
      </c>
      <c r="I147" s="219" t="s">
        <v>8</v>
      </c>
      <c r="J147" s="221" t="s">
        <v>8</v>
      </c>
      <c r="K147" s="216" t="s">
        <v>8</v>
      </c>
      <c r="L147" s="229" t="s">
        <v>8</v>
      </c>
      <c r="M147" s="219" t="s">
        <v>8</v>
      </c>
      <c r="N147" s="221" t="s">
        <v>8</v>
      </c>
      <c r="O147" s="216" t="s">
        <v>8</v>
      </c>
      <c r="P147" s="229" t="s">
        <v>8</v>
      </c>
      <c r="Q147" s="219" t="s">
        <v>8</v>
      </c>
      <c r="R147" s="221" t="s">
        <v>8</v>
      </c>
      <c r="S147" s="216" t="s">
        <v>8</v>
      </c>
      <c r="T147" s="229" t="s">
        <v>8</v>
      </c>
      <c r="U147" s="219" t="s">
        <v>8</v>
      </c>
      <c r="V147" s="221" t="s">
        <v>8</v>
      </c>
      <c r="W147" s="216" t="s">
        <v>8</v>
      </c>
      <c r="X147" s="26">
        <v>2.25</v>
      </c>
      <c r="Y147" s="219" t="s">
        <v>135</v>
      </c>
      <c r="Z147" s="221" t="s">
        <v>8</v>
      </c>
      <c r="AA147" s="216" t="s">
        <v>8</v>
      </c>
      <c r="AB147" s="37">
        <v>2.5</v>
      </c>
      <c r="AC147" s="219" t="s">
        <v>135</v>
      </c>
      <c r="AD147" s="221" t="s">
        <v>8</v>
      </c>
      <c r="AE147" s="216" t="s">
        <v>8</v>
      </c>
      <c r="AF147" s="54">
        <v>2.5</v>
      </c>
      <c r="AG147" s="219" t="s">
        <v>135</v>
      </c>
      <c r="AH147" s="221" t="s">
        <v>8</v>
      </c>
      <c r="AI147" s="216" t="s">
        <v>8</v>
      </c>
      <c r="AJ147" s="45">
        <v>2.5</v>
      </c>
      <c r="AK147" s="180" t="s">
        <v>135</v>
      </c>
      <c r="AL147" s="172" t="s">
        <v>8</v>
      </c>
      <c r="AM147" s="174" t="s">
        <v>8</v>
      </c>
      <c r="AN147" s="45">
        <v>2.5</v>
      </c>
      <c r="AO147" s="180" t="s">
        <v>135</v>
      </c>
      <c r="AP147" s="172" t="s">
        <v>8</v>
      </c>
      <c r="AQ147" s="174" t="s">
        <v>8</v>
      </c>
      <c r="AR147" s="45">
        <v>2.5</v>
      </c>
      <c r="AS147" s="180" t="s">
        <v>135</v>
      </c>
      <c r="AT147" s="172" t="s">
        <v>8</v>
      </c>
      <c r="AU147" s="174" t="s">
        <v>8</v>
      </c>
      <c r="AV147" s="45">
        <v>2.5</v>
      </c>
      <c r="AW147" s="180" t="s">
        <v>135</v>
      </c>
      <c r="AX147" s="172" t="s">
        <v>8</v>
      </c>
      <c r="AY147" s="174" t="s">
        <v>8</v>
      </c>
      <c r="AZ147" s="45">
        <v>2.5</v>
      </c>
      <c r="BA147" s="166" t="s">
        <v>135</v>
      </c>
      <c r="BB147" s="168" t="s">
        <v>8</v>
      </c>
      <c r="BC147" s="170" t="s">
        <v>8</v>
      </c>
      <c r="BD147" s="164">
        <v>0.35</v>
      </c>
      <c r="BE147" s="166" t="s">
        <v>134</v>
      </c>
      <c r="BF147" s="168" t="s">
        <v>8</v>
      </c>
      <c r="BG147" s="170" t="s">
        <v>8</v>
      </c>
      <c r="BH147" s="164">
        <v>0.35</v>
      </c>
      <c r="BI147" s="166" t="s">
        <v>134</v>
      </c>
      <c r="BJ147" s="168" t="s">
        <v>8</v>
      </c>
      <c r="BK147" s="170" t="s">
        <v>8</v>
      </c>
      <c r="BL147" s="164">
        <v>0.3</v>
      </c>
      <c r="BM147" s="166" t="s">
        <v>134</v>
      </c>
      <c r="BN147" s="168" t="s">
        <v>8</v>
      </c>
      <c r="BO147" s="170" t="s">
        <v>8</v>
      </c>
      <c r="BP147" s="164">
        <v>0.3</v>
      </c>
      <c r="BQ147" s="166" t="s">
        <v>134</v>
      </c>
      <c r="BR147" s="168" t="s">
        <v>8</v>
      </c>
      <c r="BS147" s="170" t="s">
        <v>8</v>
      </c>
      <c r="BT147" s="164">
        <v>0.3</v>
      </c>
      <c r="BU147" s="166" t="s">
        <v>134</v>
      </c>
      <c r="BV147" s="168" t="s">
        <v>8</v>
      </c>
      <c r="BW147" s="170" t="s">
        <v>8</v>
      </c>
      <c r="BX147" s="164">
        <v>0.3</v>
      </c>
      <c r="BY147" s="166" t="s">
        <v>134</v>
      </c>
      <c r="BZ147" s="168" t="s">
        <v>8</v>
      </c>
      <c r="CA147" s="170" t="s">
        <v>8</v>
      </c>
      <c r="CB147" s="164">
        <v>0.3</v>
      </c>
      <c r="CC147" s="166" t="s">
        <v>134</v>
      </c>
      <c r="CD147" s="168" t="s">
        <v>8</v>
      </c>
      <c r="CE147" s="170" t="s">
        <v>8</v>
      </c>
    </row>
    <row r="148" spans="2:83" s="10" customFormat="1" ht="18" customHeight="1" x14ac:dyDescent="0.45">
      <c r="B148" s="248"/>
      <c r="C148" s="32" t="s">
        <v>49</v>
      </c>
      <c r="D148" s="230"/>
      <c r="E148" s="220">
        <v>0</v>
      </c>
      <c r="F148" s="222"/>
      <c r="G148" s="217">
        <v>0</v>
      </c>
      <c r="H148" s="230"/>
      <c r="I148" s="220">
        <v>0</v>
      </c>
      <c r="J148" s="222"/>
      <c r="K148" s="217">
        <v>0</v>
      </c>
      <c r="L148" s="230"/>
      <c r="M148" s="220">
        <v>0</v>
      </c>
      <c r="N148" s="222"/>
      <c r="O148" s="217">
        <v>0</v>
      </c>
      <c r="P148" s="230"/>
      <c r="Q148" s="220">
        <v>0</v>
      </c>
      <c r="R148" s="222"/>
      <c r="S148" s="217">
        <v>0</v>
      </c>
      <c r="T148" s="230"/>
      <c r="U148" s="220">
        <v>0</v>
      </c>
      <c r="V148" s="222"/>
      <c r="W148" s="217">
        <v>0</v>
      </c>
      <c r="X148" s="30">
        <v>13.5</v>
      </c>
      <c r="Y148" s="220"/>
      <c r="Z148" s="222"/>
      <c r="AA148" s="217"/>
      <c r="AB148" s="40">
        <v>13.75</v>
      </c>
      <c r="AC148" s="220"/>
      <c r="AD148" s="222"/>
      <c r="AE148" s="217"/>
      <c r="AF148" s="55">
        <v>13.75</v>
      </c>
      <c r="AG148" s="220"/>
      <c r="AH148" s="222"/>
      <c r="AI148" s="217"/>
      <c r="AJ148" s="46">
        <v>13.75</v>
      </c>
      <c r="AK148" s="181"/>
      <c r="AL148" s="173"/>
      <c r="AM148" s="175"/>
      <c r="AN148" s="46">
        <v>13.75</v>
      </c>
      <c r="AO148" s="181"/>
      <c r="AP148" s="173"/>
      <c r="AQ148" s="175"/>
      <c r="AR148" s="46">
        <v>13.75</v>
      </c>
      <c r="AS148" s="181"/>
      <c r="AT148" s="173"/>
      <c r="AU148" s="175"/>
      <c r="AV148" s="46">
        <v>13.75</v>
      </c>
      <c r="AW148" s="181"/>
      <c r="AX148" s="173"/>
      <c r="AY148" s="175"/>
      <c r="AZ148" s="46">
        <v>13.75</v>
      </c>
      <c r="BA148" s="167"/>
      <c r="BB148" s="169"/>
      <c r="BC148" s="171"/>
      <c r="BD148" s="165"/>
      <c r="BE148" s="167"/>
      <c r="BF148" s="169"/>
      <c r="BG148" s="171"/>
      <c r="BH148" s="165"/>
      <c r="BI148" s="167"/>
      <c r="BJ148" s="169"/>
      <c r="BK148" s="171"/>
      <c r="BL148" s="165">
        <v>-0.15</v>
      </c>
      <c r="BM148" s="167"/>
      <c r="BN148" s="169">
        <v>-0.15</v>
      </c>
      <c r="BO148" s="171"/>
      <c r="BP148" s="165">
        <v>-0.15</v>
      </c>
      <c r="BQ148" s="167"/>
      <c r="BR148" s="169">
        <v>-0.15</v>
      </c>
      <c r="BS148" s="171"/>
      <c r="BT148" s="165">
        <v>-0.15</v>
      </c>
      <c r="BU148" s="167"/>
      <c r="BV148" s="169">
        <v>-0.15</v>
      </c>
      <c r="BW148" s="171"/>
      <c r="BX148" s="165">
        <v>-0.15</v>
      </c>
      <c r="BY148" s="167"/>
      <c r="BZ148" s="169">
        <v>-0.15</v>
      </c>
      <c r="CA148" s="171"/>
      <c r="CB148" s="165">
        <v>-0.15</v>
      </c>
      <c r="CC148" s="167"/>
      <c r="CD148" s="169">
        <v>-0.15</v>
      </c>
      <c r="CE148" s="171"/>
    </row>
    <row r="149" spans="2:83" s="10" customFormat="1" ht="18" customHeight="1" x14ac:dyDescent="0.45">
      <c r="B149" s="247" t="s">
        <v>105</v>
      </c>
      <c r="C149" s="31" t="s">
        <v>48</v>
      </c>
      <c r="D149" s="229" t="s">
        <v>8</v>
      </c>
      <c r="E149" s="219" t="s">
        <v>8</v>
      </c>
      <c r="F149" s="221" t="s">
        <v>8</v>
      </c>
      <c r="G149" s="216" t="s">
        <v>8</v>
      </c>
      <c r="H149" s="229" t="s">
        <v>8</v>
      </c>
      <c r="I149" s="219" t="s">
        <v>8</v>
      </c>
      <c r="J149" s="221" t="s">
        <v>8</v>
      </c>
      <c r="K149" s="216" t="s">
        <v>8</v>
      </c>
      <c r="L149" s="229" t="s">
        <v>8</v>
      </c>
      <c r="M149" s="219" t="s">
        <v>8</v>
      </c>
      <c r="N149" s="221" t="s">
        <v>8</v>
      </c>
      <c r="O149" s="216" t="s">
        <v>8</v>
      </c>
      <c r="P149" s="229" t="s">
        <v>8</v>
      </c>
      <c r="Q149" s="219" t="s">
        <v>8</v>
      </c>
      <c r="R149" s="221" t="s">
        <v>8</v>
      </c>
      <c r="S149" s="216" t="s">
        <v>8</v>
      </c>
      <c r="T149" s="229" t="s">
        <v>8</v>
      </c>
      <c r="U149" s="219" t="s">
        <v>8</v>
      </c>
      <c r="V149" s="221" t="s">
        <v>8</v>
      </c>
      <c r="W149" s="216" t="s">
        <v>8</v>
      </c>
      <c r="X149" s="26">
        <v>2.25</v>
      </c>
      <c r="Y149" s="219" t="s">
        <v>135</v>
      </c>
      <c r="Z149" s="221" t="s">
        <v>8</v>
      </c>
      <c r="AA149" s="216" t="s">
        <v>8</v>
      </c>
      <c r="AB149" s="37">
        <v>2.5</v>
      </c>
      <c r="AC149" s="219" t="s">
        <v>135</v>
      </c>
      <c r="AD149" s="221" t="s">
        <v>8</v>
      </c>
      <c r="AE149" s="216" t="s">
        <v>8</v>
      </c>
      <c r="AF149" s="54">
        <v>2.5</v>
      </c>
      <c r="AG149" s="219" t="s">
        <v>135</v>
      </c>
      <c r="AH149" s="221" t="s">
        <v>8</v>
      </c>
      <c r="AI149" s="216" t="s">
        <v>8</v>
      </c>
      <c r="AJ149" s="45">
        <v>2.5</v>
      </c>
      <c r="AK149" s="180" t="s">
        <v>135</v>
      </c>
      <c r="AL149" s="172" t="s">
        <v>8</v>
      </c>
      <c r="AM149" s="174" t="s">
        <v>8</v>
      </c>
      <c r="AN149" s="45">
        <v>2.5</v>
      </c>
      <c r="AO149" s="180" t="s">
        <v>135</v>
      </c>
      <c r="AP149" s="172" t="s">
        <v>8</v>
      </c>
      <c r="AQ149" s="174" t="s">
        <v>8</v>
      </c>
      <c r="AR149" s="45">
        <v>2.5</v>
      </c>
      <c r="AS149" s="180" t="s">
        <v>135</v>
      </c>
      <c r="AT149" s="172" t="s">
        <v>8</v>
      </c>
      <c r="AU149" s="174" t="s">
        <v>8</v>
      </c>
      <c r="AV149" s="45">
        <v>2.5</v>
      </c>
      <c r="AW149" s="180" t="s">
        <v>135</v>
      </c>
      <c r="AX149" s="172" t="s">
        <v>8</v>
      </c>
      <c r="AY149" s="174" t="s">
        <v>8</v>
      </c>
      <c r="AZ149" s="45">
        <v>2.5</v>
      </c>
      <c r="BA149" s="166" t="s">
        <v>135</v>
      </c>
      <c r="BB149" s="168" t="s">
        <v>8</v>
      </c>
      <c r="BC149" s="170" t="s">
        <v>8</v>
      </c>
      <c r="BD149" s="164">
        <v>0.35</v>
      </c>
      <c r="BE149" s="166" t="s">
        <v>134</v>
      </c>
      <c r="BF149" s="168" t="s">
        <v>8</v>
      </c>
      <c r="BG149" s="170" t="s">
        <v>8</v>
      </c>
      <c r="BH149" s="164">
        <v>0.35</v>
      </c>
      <c r="BI149" s="166" t="s">
        <v>134</v>
      </c>
      <c r="BJ149" s="168" t="s">
        <v>8</v>
      </c>
      <c r="BK149" s="170" t="s">
        <v>8</v>
      </c>
      <c r="BL149" s="164">
        <v>0.3</v>
      </c>
      <c r="BM149" s="166" t="s">
        <v>134</v>
      </c>
      <c r="BN149" s="168" t="s">
        <v>8</v>
      </c>
      <c r="BO149" s="170" t="s">
        <v>8</v>
      </c>
      <c r="BP149" s="164">
        <v>0.3</v>
      </c>
      <c r="BQ149" s="166" t="s">
        <v>134</v>
      </c>
      <c r="BR149" s="168" t="s">
        <v>8</v>
      </c>
      <c r="BS149" s="170" t="s">
        <v>8</v>
      </c>
      <c r="BT149" s="164">
        <v>0.3</v>
      </c>
      <c r="BU149" s="166" t="s">
        <v>134</v>
      </c>
      <c r="BV149" s="168" t="s">
        <v>8</v>
      </c>
      <c r="BW149" s="170" t="s">
        <v>8</v>
      </c>
      <c r="BX149" s="164">
        <v>0.3</v>
      </c>
      <c r="BY149" s="166" t="s">
        <v>134</v>
      </c>
      <c r="BZ149" s="168" t="s">
        <v>8</v>
      </c>
      <c r="CA149" s="170" t="s">
        <v>8</v>
      </c>
      <c r="CB149" s="164">
        <v>0.3</v>
      </c>
      <c r="CC149" s="166" t="s">
        <v>134</v>
      </c>
      <c r="CD149" s="168" t="s">
        <v>8</v>
      </c>
      <c r="CE149" s="170" t="s">
        <v>8</v>
      </c>
    </row>
    <row r="150" spans="2:83" s="10" customFormat="1" ht="18" customHeight="1" x14ac:dyDescent="0.45">
      <c r="B150" s="248"/>
      <c r="C150" s="32" t="s">
        <v>49</v>
      </c>
      <c r="D150" s="230"/>
      <c r="E150" s="220">
        <v>0</v>
      </c>
      <c r="F150" s="222"/>
      <c r="G150" s="217">
        <v>0</v>
      </c>
      <c r="H150" s="230"/>
      <c r="I150" s="220">
        <v>0</v>
      </c>
      <c r="J150" s="222"/>
      <c r="K150" s="217">
        <v>0</v>
      </c>
      <c r="L150" s="230"/>
      <c r="M150" s="220">
        <v>0</v>
      </c>
      <c r="N150" s="222"/>
      <c r="O150" s="217">
        <v>0</v>
      </c>
      <c r="P150" s="230"/>
      <c r="Q150" s="220">
        <v>0</v>
      </c>
      <c r="R150" s="222"/>
      <c r="S150" s="217">
        <v>0</v>
      </c>
      <c r="T150" s="230"/>
      <c r="U150" s="220">
        <v>0</v>
      </c>
      <c r="V150" s="222"/>
      <c r="W150" s="217">
        <v>0</v>
      </c>
      <c r="X150" s="30">
        <v>13.5</v>
      </c>
      <c r="Y150" s="220"/>
      <c r="Z150" s="222"/>
      <c r="AA150" s="217"/>
      <c r="AB150" s="40">
        <v>13.75</v>
      </c>
      <c r="AC150" s="220"/>
      <c r="AD150" s="222"/>
      <c r="AE150" s="217"/>
      <c r="AF150" s="55">
        <v>13.75</v>
      </c>
      <c r="AG150" s="220"/>
      <c r="AH150" s="222"/>
      <c r="AI150" s="217"/>
      <c r="AJ150" s="46">
        <v>13.75</v>
      </c>
      <c r="AK150" s="181"/>
      <c r="AL150" s="173"/>
      <c r="AM150" s="175"/>
      <c r="AN150" s="46">
        <v>13.75</v>
      </c>
      <c r="AO150" s="181"/>
      <c r="AP150" s="173"/>
      <c r="AQ150" s="175"/>
      <c r="AR150" s="46">
        <v>13.75</v>
      </c>
      <c r="AS150" s="181"/>
      <c r="AT150" s="173"/>
      <c r="AU150" s="175"/>
      <c r="AV150" s="46">
        <v>13.75</v>
      </c>
      <c r="AW150" s="181"/>
      <c r="AX150" s="173"/>
      <c r="AY150" s="175"/>
      <c r="AZ150" s="46">
        <v>13.75</v>
      </c>
      <c r="BA150" s="167"/>
      <c r="BB150" s="169"/>
      <c r="BC150" s="171"/>
      <c r="BD150" s="165"/>
      <c r="BE150" s="167"/>
      <c r="BF150" s="169"/>
      <c r="BG150" s="171"/>
      <c r="BH150" s="165"/>
      <c r="BI150" s="167"/>
      <c r="BJ150" s="169"/>
      <c r="BK150" s="171"/>
      <c r="BL150" s="165">
        <v>-0.15</v>
      </c>
      <c r="BM150" s="167"/>
      <c r="BN150" s="169">
        <v>-0.15</v>
      </c>
      <c r="BO150" s="171"/>
      <c r="BP150" s="165">
        <v>-0.15</v>
      </c>
      <c r="BQ150" s="167"/>
      <c r="BR150" s="169">
        <v>-0.15</v>
      </c>
      <c r="BS150" s="171"/>
      <c r="BT150" s="165">
        <v>-0.15</v>
      </c>
      <c r="BU150" s="167"/>
      <c r="BV150" s="169">
        <v>-0.15</v>
      </c>
      <c r="BW150" s="171"/>
      <c r="BX150" s="165">
        <v>-0.15</v>
      </c>
      <c r="BY150" s="167"/>
      <c r="BZ150" s="169">
        <v>-0.15</v>
      </c>
      <c r="CA150" s="171"/>
      <c r="CB150" s="165">
        <v>-0.15</v>
      </c>
      <c r="CC150" s="167"/>
      <c r="CD150" s="169">
        <v>-0.15</v>
      </c>
      <c r="CE150" s="171"/>
    </row>
    <row r="151" spans="2:83" s="13" customFormat="1" ht="18" customHeight="1" x14ac:dyDescent="0.4">
      <c r="B151" s="247" t="s">
        <v>12</v>
      </c>
      <c r="C151" s="31" t="s">
        <v>48</v>
      </c>
      <c r="D151" s="229" t="s">
        <v>8</v>
      </c>
      <c r="E151" s="219" t="s">
        <v>8</v>
      </c>
      <c r="F151" s="221" t="s">
        <v>8</v>
      </c>
      <c r="G151" s="216" t="s">
        <v>8</v>
      </c>
      <c r="H151" s="229" t="s">
        <v>8</v>
      </c>
      <c r="I151" s="219" t="s">
        <v>8</v>
      </c>
      <c r="J151" s="221">
        <v>1</v>
      </c>
      <c r="K151" s="216" t="s">
        <v>134</v>
      </c>
      <c r="L151" s="229" t="s">
        <v>8</v>
      </c>
      <c r="M151" s="219" t="s">
        <v>8</v>
      </c>
      <c r="N151" s="221">
        <v>2</v>
      </c>
      <c r="O151" s="216" t="s">
        <v>134</v>
      </c>
      <c r="P151" s="229" t="s">
        <v>8</v>
      </c>
      <c r="Q151" s="219" t="s">
        <v>8</v>
      </c>
      <c r="R151" s="221">
        <v>2</v>
      </c>
      <c r="S151" s="216" t="s">
        <v>134</v>
      </c>
      <c r="T151" s="229" t="s">
        <v>8</v>
      </c>
      <c r="U151" s="219" t="s">
        <v>8</v>
      </c>
      <c r="V151" s="221">
        <v>4.0999999999999996</v>
      </c>
      <c r="W151" s="216" t="s">
        <v>134</v>
      </c>
      <c r="X151" s="26">
        <v>2.25</v>
      </c>
      <c r="Y151" s="219" t="s">
        <v>135</v>
      </c>
      <c r="Z151" s="221">
        <v>4.0999999999999996</v>
      </c>
      <c r="AA151" s="216" t="s">
        <v>134</v>
      </c>
      <c r="AB151" s="37">
        <v>2.5</v>
      </c>
      <c r="AC151" s="219" t="s">
        <v>135</v>
      </c>
      <c r="AD151" s="221">
        <v>4.3499999999999996</v>
      </c>
      <c r="AE151" s="216" t="s">
        <v>134</v>
      </c>
      <c r="AF151" s="54">
        <v>2.5</v>
      </c>
      <c r="AG151" s="219" t="s">
        <v>135</v>
      </c>
      <c r="AH151" s="221">
        <v>3.25</v>
      </c>
      <c r="AI151" s="216" t="s">
        <v>134</v>
      </c>
      <c r="AJ151" s="45">
        <v>2.5</v>
      </c>
      <c r="AK151" s="180" t="s">
        <v>135</v>
      </c>
      <c r="AL151" s="172">
        <v>3.25</v>
      </c>
      <c r="AM151" s="174" t="s">
        <v>134</v>
      </c>
      <c r="AN151" s="45">
        <v>2.5</v>
      </c>
      <c r="AO151" s="180" t="s">
        <v>135</v>
      </c>
      <c r="AP151" s="172">
        <v>3.25</v>
      </c>
      <c r="AQ151" s="174" t="s">
        <v>134</v>
      </c>
      <c r="AR151" s="45">
        <v>2.5</v>
      </c>
      <c r="AS151" s="180" t="s">
        <v>135</v>
      </c>
      <c r="AT151" s="172">
        <v>3.25</v>
      </c>
      <c r="AU151" s="174" t="s">
        <v>134</v>
      </c>
      <c r="AV151" s="45">
        <v>2.5</v>
      </c>
      <c r="AW151" s="180" t="s">
        <v>135</v>
      </c>
      <c r="AX151" s="172">
        <v>3.25</v>
      </c>
      <c r="AY151" s="174" t="s">
        <v>134</v>
      </c>
      <c r="AZ151" s="45">
        <v>2.5</v>
      </c>
      <c r="BA151" s="166" t="s">
        <v>135</v>
      </c>
      <c r="BB151" s="168">
        <v>2.75</v>
      </c>
      <c r="BC151" s="170" t="s">
        <v>134</v>
      </c>
      <c r="BD151" s="164">
        <v>0.35</v>
      </c>
      <c r="BE151" s="166" t="s">
        <v>134</v>
      </c>
      <c r="BF151" s="168">
        <v>2.75</v>
      </c>
      <c r="BG151" s="170" t="s">
        <v>134</v>
      </c>
      <c r="BH151" s="164">
        <v>0.35</v>
      </c>
      <c r="BI151" s="166" t="s">
        <v>134</v>
      </c>
      <c r="BJ151" s="168">
        <v>2.75</v>
      </c>
      <c r="BK151" s="170" t="s">
        <v>134</v>
      </c>
      <c r="BL151" s="164">
        <v>0.3</v>
      </c>
      <c r="BM151" s="166" t="s">
        <v>134</v>
      </c>
      <c r="BN151" s="168">
        <v>2.6</v>
      </c>
      <c r="BO151" s="170" t="s">
        <v>134</v>
      </c>
      <c r="BP151" s="164">
        <v>0.3</v>
      </c>
      <c r="BQ151" s="166" t="s">
        <v>134</v>
      </c>
      <c r="BR151" s="168">
        <v>2.6</v>
      </c>
      <c r="BS151" s="170" t="s">
        <v>134</v>
      </c>
      <c r="BT151" s="164">
        <v>0.3</v>
      </c>
      <c r="BU151" s="166" t="s">
        <v>134</v>
      </c>
      <c r="BV151" s="168">
        <v>2.6</v>
      </c>
      <c r="BW151" s="170" t="s">
        <v>134</v>
      </c>
      <c r="BX151" s="164">
        <v>0.3</v>
      </c>
      <c r="BY151" s="166" t="s">
        <v>134</v>
      </c>
      <c r="BZ151" s="168">
        <v>2.6</v>
      </c>
      <c r="CA151" s="170" t="s">
        <v>134</v>
      </c>
      <c r="CB151" s="164">
        <v>0.3</v>
      </c>
      <c r="CC151" s="166" t="s">
        <v>134</v>
      </c>
      <c r="CD151" s="168">
        <v>2.6</v>
      </c>
      <c r="CE151" s="170" t="s">
        <v>134</v>
      </c>
    </row>
    <row r="152" spans="2:83" s="13" customFormat="1" ht="18" customHeight="1" x14ac:dyDescent="0.4">
      <c r="B152" s="248"/>
      <c r="C152" s="32" t="s">
        <v>49</v>
      </c>
      <c r="D152" s="230"/>
      <c r="E152" s="220">
        <v>0</v>
      </c>
      <c r="F152" s="222"/>
      <c r="G152" s="217">
        <v>0</v>
      </c>
      <c r="H152" s="230"/>
      <c r="I152" s="220">
        <v>0</v>
      </c>
      <c r="J152" s="222"/>
      <c r="K152" s="217">
        <v>0</v>
      </c>
      <c r="L152" s="230"/>
      <c r="M152" s="220">
        <v>0</v>
      </c>
      <c r="N152" s="222"/>
      <c r="O152" s="217">
        <v>0</v>
      </c>
      <c r="P152" s="230"/>
      <c r="Q152" s="220">
        <v>0</v>
      </c>
      <c r="R152" s="222"/>
      <c r="S152" s="217">
        <v>0</v>
      </c>
      <c r="T152" s="230"/>
      <c r="U152" s="220">
        <v>0</v>
      </c>
      <c r="V152" s="222"/>
      <c r="W152" s="217">
        <v>0</v>
      </c>
      <c r="X152" s="30">
        <v>13.5</v>
      </c>
      <c r="Y152" s="220"/>
      <c r="Z152" s="222"/>
      <c r="AA152" s="217"/>
      <c r="AB152" s="40">
        <v>13.75</v>
      </c>
      <c r="AC152" s="220"/>
      <c r="AD152" s="222"/>
      <c r="AE152" s="217"/>
      <c r="AF152" s="55">
        <v>13.75</v>
      </c>
      <c r="AG152" s="220"/>
      <c r="AH152" s="222"/>
      <c r="AI152" s="217"/>
      <c r="AJ152" s="46">
        <v>13.75</v>
      </c>
      <c r="AK152" s="181"/>
      <c r="AL152" s="173"/>
      <c r="AM152" s="175"/>
      <c r="AN152" s="46">
        <v>13.75</v>
      </c>
      <c r="AO152" s="181"/>
      <c r="AP152" s="173"/>
      <c r="AQ152" s="175"/>
      <c r="AR152" s="46">
        <v>13.75</v>
      </c>
      <c r="AS152" s="181"/>
      <c r="AT152" s="173"/>
      <c r="AU152" s="175"/>
      <c r="AV152" s="46">
        <v>13.75</v>
      </c>
      <c r="AW152" s="181"/>
      <c r="AX152" s="173"/>
      <c r="AY152" s="175"/>
      <c r="AZ152" s="46">
        <v>13.75</v>
      </c>
      <c r="BA152" s="167"/>
      <c r="BB152" s="169"/>
      <c r="BC152" s="171"/>
      <c r="BD152" s="165"/>
      <c r="BE152" s="167"/>
      <c r="BF152" s="169"/>
      <c r="BG152" s="171"/>
      <c r="BH152" s="165"/>
      <c r="BI152" s="167"/>
      <c r="BJ152" s="169"/>
      <c r="BK152" s="171"/>
      <c r="BL152" s="165">
        <v>-0.15</v>
      </c>
      <c r="BM152" s="167"/>
      <c r="BN152" s="169">
        <v>-0.15</v>
      </c>
      <c r="BO152" s="171"/>
      <c r="BP152" s="165">
        <v>-0.15</v>
      </c>
      <c r="BQ152" s="167"/>
      <c r="BR152" s="169">
        <v>-0.15</v>
      </c>
      <c r="BS152" s="171"/>
      <c r="BT152" s="165">
        <v>-0.15</v>
      </c>
      <c r="BU152" s="167"/>
      <c r="BV152" s="169">
        <v>-0.15</v>
      </c>
      <c r="BW152" s="171"/>
      <c r="BX152" s="165">
        <v>-0.15</v>
      </c>
      <c r="BY152" s="167"/>
      <c r="BZ152" s="169">
        <v>-0.15</v>
      </c>
      <c r="CA152" s="171"/>
      <c r="CB152" s="165">
        <v>-0.15</v>
      </c>
      <c r="CC152" s="167"/>
      <c r="CD152" s="169">
        <v>-0.15</v>
      </c>
      <c r="CE152" s="171"/>
    </row>
    <row r="153" spans="2:83" s="10" customFormat="1" ht="18" customHeight="1" x14ac:dyDescent="0.45">
      <c r="B153" s="247" t="s">
        <v>106</v>
      </c>
      <c r="C153" s="31" t="s">
        <v>48</v>
      </c>
      <c r="D153" s="229" t="s">
        <v>8</v>
      </c>
      <c r="E153" s="219" t="s">
        <v>8</v>
      </c>
      <c r="F153" s="221" t="s">
        <v>8</v>
      </c>
      <c r="G153" s="216" t="s">
        <v>8</v>
      </c>
      <c r="H153" s="229" t="s">
        <v>8</v>
      </c>
      <c r="I153" s="219" t="s">
        <v>8</v>
      </c>
      <c r="J153" s="221" t="s">
        <v>8</v>
      </c>
      <c r="K153" s="216" t="s">
        <v>8</v>
      </c>
      <c r="L153" s="229" t="s">
        <v>8</v>
      </c>
      <c r="M153" s="219" t="s">
        <v>8</v>
      </c>
      <c r="N153" s="221" t="s">
        <v>8</v>
      </c>
      <c r="O153" s="216" t="s">
        <v>8</v>
      </c>
      <c r="P153" s="229" t="s">
        <v>8</v>
      </c>
      <c r="Q153" s="219" t="s">
        <v>8</v>
      </c>
      <c r="R153" s="221" t="s">
        <v>8</v>
      </c>
      <c r="S153" s="216" t="s">
        <v>8</v>
      </c>
      <c r="T153" s="229" t="s">
        <v>8</v>
      </c>
      <c r="U153" s="219" t="s">
        <v>8</v>
      </c>
      <c r="V153" s="221" t="s">
        <v>8</v>
      </c>
      <c r="W153" s="216" t="s">
        <v>8</v>
      </c>
      <c r="X153" s="26">
        <v>2.25</v>
      </c>
      <c r="Y153" s="219" t="s">
        <v>135</v>
      </c>
      <c r="Z153" s="221" t="s">
        <v>8</v>
      </c>
      <c r="AA153" s="216" t="s">
        <v>8</v>
      </c>
      <c r="AB153" s="37">
        <v>2.5</v>
      </c>
      <c r="AC153" s="219" t="s">
        <v>135</v>
      </c>
      <c r="AD153" s="221" t="s">
        <v>8</v>
      </c>
      <c r="AE153" s="216" t="s">
        <v>8</v>
      </c>
      <c r="AF153" s="54">
        <v>2.5</v>
      </c>
      <c r="AG153" s="219" t="s">
        <v>135</v>
      </c>
      <c r="AH153" s="221" t="s">
        <v>8</v>
      </c>
      <c r="AI153" s="216" t="s">
        <v>8</v>
      </c>
      <c r="AJ153" s="45">
        <v>2.5</v>
      </c>
      <c r="AK153" s="180" t="s">
        <v>135</v>
      </c>
      <c r="AL153" s="172" t="s">
        <v>8</v>
      </c>
      <c r="AM153" s="174" t="s">
        <v>8</v>
      </c>
      <c r="AN153" s="45">
        <v>2.5</v>
      </c>
      <c r="AO153" s="180" t="s">
        <v>135</v>
      </c>
      <c r="AP153" s="172" t="s">
        <v>8</v>
      </c>
      <c r="AQ153" s="174" t="s">
        <v>8</v>
      </c>
      <c r="AR153" s="45">
        <v>2.5</v>
      </c>
      <c r="AS153" s="180" t="s">
        <v>135</v>
      </c>
      <c r="AT153" s="172" t="s">
        <v>8</v>
      </c>
      <c r="AU153" s="174" t="s">
        <v>8</v>
      </c>
      <c r="AV153" s="45">
        <v>2.5</v>
      </c>
      <c r="AW153" s="180" t="s">
        <v>135</v>
      </c>
      <c r="AX153" s="172" t="s">
        <v>8</v>
      </c>
      <c r="AY153" s="174" t="s">
        <v>8</v>
      </c>
      <c r="AZ153" s="45">
        <v>2.5</v>
      </c>
      <c r="BA153" s="166" t="s">
        <v>135</v>
      </c>
      <c r="BB153" s="168" t="s">
        <v>8</v>
      </c>
      <c r="BC153" s="170" t="s">
        <v>8</v>
      </c>
      <c r="BD153" s="164">
        <v>0.35</v>
      </c>
      <c r="BE153" s="166" t="s">
        <v>134</v>
      </c>
      <c r="BF153" s="168" t="s">
        <v>8</v>
      </c>
      <c r="BG153" s="170" t="s">
        <v>8</v>
      </c>
      <c r="BH153" s="164">
        <v>0.35</v>
      </c>
      <c r="BI153" s="166" t="s">
        <v>134</v>
      </c>
      <c r="BJ153" s="168" t="s">
        <v>8</v>
      </c>
      <c r="BK153" s="170" t="s">
        <v>8</v>
      </c>
      <c r="BL153" s="164">
        <v>0.3</v>
      </c>
      <c r="BM153" s="166" t="s">
        <v>134</v>
      </c>
      <c r="BN153" s="168" t="s">
        <v>8</v>
      </c>
      <c r="BO153" s="170" t="s">
        <v>8</v>
      </c>
      <c r="BP153" s="164">
        <v>0.3</v>
      </c>
      <c r="BQ153" s="166" t="s">
        <v>134</v>
      </c>
      <c r="BR153" s="168" t="s">
        <v>8</v>
      </c>
      <c r="BS153" s="170" t="s">
        <v>8</v>
      </c>
      <c r="BT153" s="164">
        <v>0.3</v>
      </c>
      <c r="BU153" s="166" t="s">
        <v>134</v>
      </c>
      <c r="BV153" s="168" t="s">
        <v>8</v>
      </c>
      <c r="BW153" s="170" t="s">
        <v>8</v>
      </c>
      <c r="BX153" s="164">
        <v>0.3</v>
      </c>
      <c r="BY153" s="166" t="s">
        <v>134</v>
      </c>
      <c r="BZ153" s="168" t="s">
        <v>8</v>
      </c>
      <c r="CA153" s="170" t="s">
        <v>8</v>
      </c>
      <c r="CB153" s="164">
        <v>0.3</v>
      </c>
      <c r="CC153" s="166" t="s">
        <v>134</v>
      </c>
      <c r="CD153" s="168" t="s">
        <v>8</v>
      </c>
      <c r="CE153" s="170" t="s">
        <v>8</v>
      </c>
    </row>
    <row r="154" spans="2:83" s="10" customFormat="1" ht="18" customHeight="1" x14ac:dyDescent="0.45">
      <c r="B154" s="248"/>
      <c r="C154" s="32" t="s">
        <v>49</v>
      </c>
      <c r="D154" s="230"/>
      <c r="E154" s="220">
        <v>0</v>
      </c>
      <c r="F154" s="222"/>
      <c r="G154" s="217">
        <v>0</v>
      </c>
      <c r="H154" s="230"/>
      <c r="I154" s="220">
        <v>0</v>
      </c>
      <c r="J154" s="222"/>
      <c r="K154" s="217">
        <v>0</v>
      </c>
      <c r="L154" s="230"/>
      <c r="M154" s="220">
        <v>0</v>
      </c>
      <c r="N154" s="222"/>
      <c r="O154" s="217">
        <v>0</v>
      </c>
      <c r="P154" s="230"/>
      <c r="Q154" s="220">
        <v>0</v>
      </c>
      <c r="R154" s="222"/>
      <c r="S154" s="217">
        <v>0</v>
      </c>
      <c r="T154" s="230"/>
      <c r="U154" s="220">
        <v>0</v>
      </c>
      <c r="V154" s="222"/>
      <c r="W154" s="217">
        <v>0</v>
      </c>
      <c r="X154" s="30">
        <v>13.5</v>
      </c>
      <c r="Y154" s="220"/>
      <c r="Z154" s="222"/>
      <c r="AA154" s="217"/>
      <c r="AB154" s="40">
        <v>13.75</v>
      </c>
      <c r="AC154" s="220"/>
      <c r="AD154" s="222"/>
      <c r="AE154" s="217"/>
      <c r="AF154" s="55">
        <v>13.75</v>
      </c>
      <c r="AG154" s="220"/>
      <c r="AH154" s="222"/>
      <c r="AI154" s="217"/>
      <c r="AJ154" s="46">
        <v>13.75</v>
      </c>
      <c r="AK154" s="181"/>
      <c r="AL154" s="173"/>
      <c r="AM154" s="175"/>
      <c r="AN154" s="46">
        <v>13.75</v>
      </c>
      <c r="AO154" s="181"/>
      <c r="AP154" s="173"/>
      <c r="AQ154" s="175"/>
      <c r="AR154" s="46">
        <v>13.75</v>
      </c>
      <c r="AS154" s="181"/>
      <c r="AT154" s="173"/>
      <c r="AU154" s="175"/>
      <c r="AV154" s="46">
        <v>13.75</v>
      </c>
      <c r="AW154" s="181"/>
      <c r="AX154" s="173"/>
      <c r="AY154" s="175"/>
      <c r="AZ154" s="46">
        <v>13.75</v>
      </c>
      <c r="BA154" s="167"/>
      <c r="BB154" s="169"/>
      <c r="BC154" s="171"/>
      <c r="BD154" s="165"/>
      <c r="BE154" s="167"/>
      <c r="BF154" s="169"/>
      <c r="BG154" s="171"/>
      <c r="BH154" s="165"/>
      <c r="BI154" s="167"/>
      <c r="BJ154" s="169"/>
      <c r="BK154" s="171"/>
      <c r="BL154" s="165">
        <v>-0.15</v>
      </c>
      <c r="BM154" s="167"/>
      <c r="BN154" s="169">
        <v>-0.15</v>
      </c>
      <c r="BO154" s="171"/>
      <c r="BP154" s="165">
        <v>-0.15</v>
      </c>
      <c r="BQ154" s="167"/>
      <c r="BR154" s="169">
        <v>-0.15</v>
      </c>
      <c r="BS154" s="171"/>
      <c r="BT154" s="165">
        <v>-0.15</v>
      </c>
      <c r="BU154" s="167"/>
      <c r="BV154" s="169">
        <v>-0.15</v>
      </c>
      <c r="BW154" s="171"/>
      <c r="BX154" s="165">
        <v>-0.15</v>
      </c>
      <c r="BY154" s="167"/>
      <c r="BZ154" s="169">
        <v>-0.15</v>
      </c>
      <c r="CA154" s="171"/>
      <c r="CB154" s="165">
        <v>-0.15</v>
      </c>
      <c r="CC154" s="167"/>
      <c r="CD154" s="169">
        <v>-0.15</v>
      </c>
      <c r="CE154" s="171"/>
    </row>
    <row r="155" spans="2:83" s="10" customFormat="1" ht="18" customHeight="1" x14ac:dyDescent="0.45">
      <c r="B155" s="247" t="s">
        <v>107</v>
      </c>
      <c r="C155" s="31" t="s">
        <v>48</v>
      </c>
      <c r="D155" s="229" t="s">
        <v>8</v>
      </c>
      <c r="E155" s="219" t="s">
        <v>8</v>
      </c>
      <c r="F155" s="221" t="s">
        <v>8</v>
      </c>
      <c r="G155" s="216" t="s">
        <v>8</v>
      </c>
      <c r="H155" s="229" t="s">
        <v>8</v>
      </c>
      <c r="I155" s="219" t="s">
        <v>8</v>
      </c>
      <c r="J155" s="221" t="s">
        <v>8</v>
      </c>
      <c r="K155" s="216" t="s">
        <v>8</v>
      </c>
      <c r="L155" s="229" t="s">
        <v>8</v>
      </c>
      <c r="M155" s="219" t="s">
        <v>8</v>
      </c>
      <c r="N155" s="221" t="s">
        <v>8</v>
      </c>
      <c r="O155" s="216" t="s">
        <v>8</v>
      </c>
      <c r="P155" s="229" t="s">
        <v>8</v>
      </c>
      <c r="Q155" s="219" t="s">
        <v>8</v>
      </c>
      <c r="R155" s="221" t="s">
        <v>8</v>
      </c>
      <c r="S155" s="216" t="s">
        <v>8</v>
      </c>
      <c r="T155" s="229" t="s">
        <v>8</v>
      </c>
      <c r="U155" s="219" t="s">
        <v>8</v>
      </c>
      <c r="V155" s="221" t="s">
        <v>8</v>
      </c>
      <c r="W155" s="216" t="s">
        <v>8</v>
      </c>
      <c r="X155" s="26">
        <v>2.25</v>
      </c>
      <c r="Y155" s="219" t="s">
        <v>135</v>
      </c>
      <c r="Z155" s="221" t="s">
        <v>8</v>
      </c>
      <c r="AA155" s="216" t="s">
        <v>8</v>
      </c>
      <c r="AB155" s="37">
        <v>2.5</v>
      </c>
      <c r="AC155" s="219" t="s">
        <v>135</v>
      </c>
      <c r="AD155" s="221" t="s">
        <v>8</v>
      </c>
      <c r="AE155" s="216" t="s">
        <v>8</v>
      </c>
      <c r="AF155" s="54">
        <v>2.5</v>
      </c>
      <c r="AG155" s="219" t="s">
        <v>135</v>
      </c>
      <c r="AH155" s="221" t="s">
        <v>8</v>
      </c>
      <c r="AI155" s="216" t="s">
        <v>8</v>
      </c>
      <c r="AJ155" s="45">
        <v>2.5</v>
      </c>
      <c r="AK155" s="180" t="s">
        <v>135</v>
      </c>
      <c r="AL155" s="172" t="s">
        <v>8</v>
      </c>
      <c r="AM155" s="174" t="s">
        <v>8</v>
      </c>
      <c r="AN155" s="45">
        <v>2.5</v>
      </c>
      <c r="AO155" s="180" t="s">
        <v>135</v>
      </c>
      <c r="AP155" s="172" t="s">
        <v>8</v>
      </c>
      <c r="AQ155" s="174" t="s">
        <v>8</v>
      </c>
      <c r="AR155" s="45">
        <v>2.5</v>
      </c>
      <c r="AS155" s="180" t="s">
        <v>135</v>
      </c>
      <c r="AT155" s="172" t="s">
        <v>8</v>
      </c>
      <c r="AU155" s="174" t="s">
        <v>8</v>
      </c>
      <c r="AV155" s="45">
        <v>2.5</v>
      </c>
      <c r="AW155" s="180" t="s">
        <v>135</v>
      </c>
      <c r="AX155" s="172" t="s">
        <v>8</v>
      </c>
      <c r="AY155" s="174" t="s">
        <v>8</v>
      </c>
      <c r="AZ155" s="45">
        <v>2.5</v>
      </c>
      <c r="BA155" s="166" t="s">
        <v>135</v>
      </c>
      <c r="BB155" s="168" t="s">
        <v>8</v>
      </c>
      <c r="BC155" s="170" t="s">
        <v>8</v>
      </c>
      <c r="BD155" s="164">
        <v>0.35</v>
      </c>
      <c r="BE155" s="166" t="s">
        <v>134</v>
      </c>
      <c r="BF155" s="168" t="s">
        <v>8</v>
      </c>
      <c r="BG155" s="170" t="s">
        <v>8</v>
      </c>
      <c r="BH155" s="164">
        <v>0.35</v>
      </c>
      <c r="BI155" s="166" t="s">
        <v>134</v>
      </c>
      <c r="BJ155" s="168" t="s">
        <v>8</v>
      </c>
      <c r="BK155" s="170" t="s">
        <v>8</v>
      </c>
      <c r="BL155" s="164">
        <v>0.3</v>
      </c>
      <c r="BM155" s="166" t="s">
        <v>134</v>
      </c>
      <c r="BN155" s="168" t="s">
        <v>8</v>
      </c>
      <c r="BO155" s="170" t="s">
        <v>8</v>
      </c>
      <c r="BP155" s="164">
        <v>0.3</v>
      </c>
      <c r="BQ155" s="166" t="s">
        <v>134</v>
      </c>
      <c r="BR155" s="168" t="s">
        <v>8</v>
      </c>
      <c r="BS155" s="170" t="s">
        <v>8</v>
      </c>
      <c r="BT155" s="164">
        <v>0.3</v>
      </c>
      <c r="BU155" s="166" t="s">
        <v>134</v>
      </c>
      <c r="BV155" s="168" t="s">
        <v>8</v>
      </c>
      <c r="BW155" s="170" t="s">
        <v>8</v>
      </c>
      <c r="BX155" s="164">
        <v>0.3</v>
      </c>
      <c r="BY155" s="166" t="s">
        <v>134</v>
      </c>
      <c r="BZ155" s="168" t="s">
        <v>8</v>
      </c>
      <c r="CA155" s="170" t="s">
        <v>8</v>
      </c>
      <c r="CB155" s="164">
        <v>0.3</v>
      </c>
      <c r="CC155" s="166" t="s">
        <v>134</v>
      </c>
      <c r="CD155" s="168" t="s">
        <v>8</v>
      </c>
      <c r="CE155" s="170" t="s">
        <v>8</v>
      </c>
    </row>
    <row r="156" spans="2:83" s="10" customFormat="1" ht="18" customHeight="1" x14ac:dyDescent="0.45">
      <c r="B156" s="248"/>
      <c r="C156" s="32" t="s">
        <v>49</v>
      </c>
      <c r="D156" s="230"/>
      <c r="E156" s="220">
        <v>0</v>
      </c>
      <c r="F156" s="222"/>
      <c r="G156" s="217">
        <v>0</v>
      </c>
      <c r="H156" s="230"/>
      <c r="I156" s="220">
        <v>0</v>
      </c>
      <c r="J156" s="222"/>
      <c r="K156" s="217">
        <v>0</v>
      </c>
      <c r="L156" s="230"/>
      <c r="M156" s="220">
        <v>0</v>
      </c>
      <c r="N156" s="222"/>
      <c r="O156" s="217">
        <v>0</v>
      </c>
      <c r="P156" s="230"/>
      <c r="Q156" s="220">
        <v>0</v>
      </c>
      <c r="R156" s="222"/>
      <c r="S156" s="217">
        <v>0</v>
      </c>
      <c r="T156" s="230"/>
      <c r="U156" s="220">
        <v>0</v>
      </c>
      <c r="V156" s="222"/>
      <c r="W156" s="217">
        <v>0</v>
      </c>
      <c r="X156" s="30">
        <v>13.5</v>
      </c>
      <c r="Y156" s="220"/>
      <c r="Z156" s="222"/>
      <c r="AA156" s="217"/>
      <c r="AB156" s="40">
        <v>13.75</v>
      </c>
      <c r="AC156" s="220"/>
      <c r="AD156" s="222"/>
      <c r="AE156" s="217"/>
      <c r="AF156" s="55">
        <v>13.75</v>
      </c>
      <c r="AG156" s="220"/>
      <c r="AH156" s="222"/>
      <c r="AI156" s="217"/>
      <c r="AJ156" s="46">
        <v>13.75</v>
      </c>
      <c r="AK156" s="181"/>
      <c r="AL156" s="173"/>
      <c r="AM156" s="175"/>
      <c r="AN156" s="46">
        <v>13.75</v>
      </c>
      <c r="AO156" s="181"/>
      <c r="AP156" s="173"/>
      <c r="AQ156" s="175"/>
      <c r="AR156" s="46">
        <v>13.75</v>
      </c>
      <c r="AS156" s="181"/>
      <c r="AT156" s="173"/>
      <c r="AU156" s="175"/>
      <c r="AV156" s="46">
        <v>13.75</v>
      </c>
      <c r="AW156" s="181"/>
      <c r="AX156" s="173"/>
      <c r="AY156" s="175"/>
      <c r="AZ156" s="46">
        <v>13.75</v>
      </c>
      <c r="BA156" s="167"/>
      <c r="BB156" s="169"/>
      <c r="BC156" s="171"/>
      <c r="BD156" s="165"/>
      <c r="BE156" s="167"/>
      <c r="BF156" s="169"/>
      <c r="BG156" s="171"/>
      <c r="BH156" s="165"/>
      <c r="BI156" s="167"/>
      <c r="BJ156" s="169"/>
      <c r="BK156" s="171"/>
      <c r="BL156" s="165">
        <v>-0.15</v>
      </c>
      <c r="BM156" s="167"/>
      <c r="BN156" s="169">
        <v>-0.15</v>
      </c>
      <c r="BO156" s="171"/>
      <c r="BP156" s="165">
        <v>-0.15</v>
      </c>
      <c r="BQ156" s="167"/>
      <c r="BR156" s="169">
        <v>-0.15</v>
      </c>
      <c r="BS156" s="171"/>
      <c r="BT156" s="165">
        <v>-0.15</v>
      </c>
      <c r="BU156" s="167"/>
      <c r="BV156" s="169">
        <v>-0.15</v>
      </c>
      <c r="BW156" s="171"/>
      <c r="BX156" s="165">
        <v>-0.15</v>
      </c>
      <c r="BY156" s="167"/>
      <c r="BZ156" s="169">
        <v>-0.15</v>
      </c>
      <c r="CA156" s="171"/>
      <c r="CB156" s="165">
        <v>-0.15</v>
      </c>
      <c r="CC156" s="167"/>
      <c r="CD156" s="169">
        <v>-0.15</v>
      </c>
      <c r="CE156" s="171"/>
    </row>
    <row r="157" spans="2:83" s="10" customFormat="1" ht="18" customHeight="1" x14ac:dyDescent="0.45">
      <c r="B157" s="247" t="s">
        <v>34</v>
      </c>
      <c r="C157" s="31" t="s">
        <v>48</v>
      </c>
      <c r="D157" s="229" t="s">
        <v>8</v>
      </c>
      <c r="E157" s="219" t="s">
        <v>8</v>
      </c>
      <c r="F157" s="221" t="s">
        <v>8</v>
      </c>
      <c r="G157" s="216" t="s">
        <v>8</v>
      </c>
      <c r="H157" s="229" t="s">
        <v>8</v>
      </c>
      <c r="I157" s="219" t="s">
        <v>8</v>
      </c>
      <c r="J157" s="221" t="s">
        <v>8</v>
      </c>
      <c r="K157" s="216" t="s">
        <v>8</v>
      </c>
      <c r="L157" s="229" t="s">
        <v>8</v>
      </c>
      <c r="M157" s="219" t="s">
        <v>8</v>
      </c>
      <c r="N157" s="221" t="s">
        <v>8</v>
      </c>
      <c r="O157" s="216" t="s">
        <v>8</v>
      </c>
      <c r="P157" s="229" t="s">
        <v>8</v>
      </c>
      <c r="Q157" s="219" t="s">
        <v>8</v>
      </c>
      <c r="R157" s="221" t="s">
        <v>8</v>
      </c>
      <c r="S157" s="216" t="s">
        <v>8</v>
      </c>
      <c r="T157" s="229" t="s">
        <v>8</v>
      </c>
      <c r="U157" s="219" t="s">
        <v>8</v>
      </c>
      <c r="V157" s="221" t="s">
        <v>8</v>
      </c>
      <c r="W157" s="216" t="s">
        <v>8</v>
      </c>
      <c r="X157" s="26">
        <v>2.25</v>
      </c>
      <c r="Y157" s="219" t="s">
        <v>135</v>
      </c>
      <c r="Z157" s="221" t="s">
        <v>8</v>
      </c>
      <c r="AA157" s="216" t="s">
        <v>8</v>
      </c>
      <c r="AB157" s="37">
        <v>2.5</v>
      </c>
      <c r="AC157" s="219" t="s">
        <v>135</v>
      </c>
      <c r="AD157" s="221" t="s">
        <v>8</v>
      </c>
      <c r="AE157" s="216" t="s">
        <v>8</v>
      </c>
      <c r="AF157" s="54">
        <v>2.5</v>
      </c>
      <c r="AG157" s="219" t="s">
        <v>135</v>
      </c>
      <c r="AH157" s="221" t="s">
        <v>8</v>
      </c>
      <c r="AI157" s="216" t="s">
        <v>8</v>
      </c>
      <c r="AJ157" s="45">
        <v>2.5</v>
      </c>
      <c r="AK157" s="180" t="s">
        <v>135</v>
      </c>
      <c r="AL157" s="172" t="s">
        <v>8</v>
      </c>
      <c r="AM157" s="174" t="s">
        <v>8</v>
      </c>
      <c r="AN157" s="45">
        <v>2.5</v>
      </c>
      <c r="AO157" s="180" t="s">
        <v>135</v>
      </c>
      <c r="AP157" s="172" t="s">
        <v>8</v>
      </c>
      <c r="AQ157" s="174" t="s">
        <v>8</v>
      </c>
      <c r="AR157" s="45">
        <v>2.5</v>
      </c>
      <c r="AS157" s="180" t="s">
        <v>135</v>
      </c>
      <c r="AT157" s="172" t="s">
        <v>8</v>
      </c>
      <c r="AU157" s="174" t="s">
        <v>8</v>
      </c>
      <c r="AV157" s="45">
        <v>2.5</v>
      </c>
      <c r="AW157" s="180" t="s">
        <v>135</v>
      </c>
      <c r="AX157" s="172" t="s">
        <v>8</v>
      </c>
      <c r="AY157" s="174" t="s">
        <v>8</v>
      </c>
      <c r="AZ157" s="45">
        <v>2.5</v>
      </c>
      <c r="BA157" s="166" t="s">
        <v>135</v>
      </c>
      <c r="BB157" s="168" t="s">
        <v>8</v>
      </c>
      <c r="BC157" s="170" t="s">
        <v>8</v>
      </c>
      <c r="BD157" s="164">
        <v>0.35</v>
      </c>
      <c r="BE157" s="166" t="s">
        <v>134</v>
      </c>
      <c r="BF157" s="168" t="s">
        <v>8</v>
      </c>
      <c r="BG157" s="170" t="s">
        <v>8</v>
      </c>
      <c r="BH157" s="164">
        <v>0.35</v>
      </c>
      <c r="BI157" s="166" t="s">
        <v>134</v>
      </c>
      <c r="BJ157" s="168" t="s">
        <v>8</v>
      </c>
      <c r="BK157" s="170" t="s">
        <v>8</v>
      </c>
      <c r="BL157" s="164">
        <v>0.3</v>
      </c>
      <c r="BM157" s="166" t="s">
        <v>134</v>
      </c>
      <c r="BN157" s="168" t="s">
        <v>8</v>
      </c>
      <c r="BO157" s="170" t="s">
        <v>8</v>
      </c>
      <c r="BP157" s="164">
        <v>0.3</v>
      </c>
      <c r="BQ157" s="166" t="s">
        <v>134</v>
      </c>
      <c r="BR157" s="168" t="s">
        <v>8</v>
      </c>
      <c r="BS157" s="170" t="s">
        <v>8</v>
      </c>
      <c r="BT157" s="164">
        <v>0.3</v>
      </c>
      <c r="BU157" s="166" t="s">
        <v>134</v>
      </c>
      <c r="BV157" s="168" t="s">
        <v>8</v>
      </c>
      <c r="BW157" s="170" t="s">
        <v>8</v>
      </c>
      <c r="BX157" s="164">
        <v>0.3</v>
      </c>
      <c r="BY157" s="166" t="s">
        <v>134</v>
      </c>
      <c r="BZ157" s="168" t="s">
        <v>8</v>
      </c>
      <c r="CA157" s="170" t="s">
        <v>8</v>
      </c>
      <c r="CB157" s="164">
        <v>0.3</v>
      </c>
      <c r="CC157" s="166" t="s">
        <v>134</v>
      </c>
      <c r="CD157" s="168">
        <v>9.1</v>
      </c>
      <c r="CE157" s="170" t="s">
        <v>134</v>
      </c>
    </row>
    <row r="158" spans="2:83" s="10" customFormat="1" ht="18" customHeight="1" x14ac:dyDescent="0.45">
      <c r="B158" s="248"/>
      <c r="C158" s="32" t="s">
        <v>49</v>
      </c>
      <c r="D158" s="230"/>
      <c r="E158" s="220">
        <v>0</v>
      </c>
      <c r="F158" s="222"/>
      <c r="G158" s="217">
        <v>0</v>
      </c>
      <c r="H158" s="230"/>
      <c r="I158" s="220">
        <v>0</v>
      </c>
      <c r="J158" s="222"/>
      <c r="K158" s="217">
        <v>0</v>
      </c>
      <c r="L158" s="230"/>
      <c r="M158" s="220">
        <v>0</v>
      </c>
      <c r="N158" s="222"/>
      <c r="O158" s="217">
        <v>0</v>
      </c>
      <c r="P158" s="230"/>
      <c r="Q158" s="220">
        <v>0</v>
      </c>
      <c r="R158" s="222"/>
      <c r="S158" s="217">
        <v>0</v>
      </c>
      <c r="T158" s="230"/>
      <c r="U158" s="220">
        <v>0</v>
      </c>
      <c r="V158" s="222"/>
      <c r="W158" s="217">
        <v>0</v>
      </c>
      <c r="X158" s="30">
        <v>13.5</v>
      </c>
      <c r="Y158" s="220"/>
      <c r="Z158" s="222"/>
      <c r="AA158" s="217"/>
      <c r="AB158" s="40">
        <v>13.75</v>
      </c>
      <c r="AC158" s="220"/>
      <c r="AD158" s="222"/>
      <c r="AE158" s="217"/>
      <c r="AF158" s="55">
        <v>13.75</v>
      </c>
      <c r="AG158" s="220"/>
      <c r="AH158" s="222"/>
      <c r="AI158" s="217"/>
      <c r="AJ158" s="46">
        <v>13.75</v>
      </c>
      <c r="AK158" s="181"/>
      <c r="AL158" s="173"/>
      <c r="AM158" s="175"/>
      <c r="AN158" s="46">
        <v>13.75</v>
      </c>
      <c r="AO158" s="181"/>
      <c r="AP158" s="173"/>
      <c r="AQ158" s="175"/>
      <c r="AR158" s="46">
        <v>13.75</v>
      </c>
      <c r="AS158" s="181"/>
      <c r="AT158" s="173"/>
      <c r="AU158" s="175"/>
      <c r="AV158" s="46">
        <v>13.75</v>
      </c>
      <c r="AW158" s="181"/>
      <c r="AX158" s="173"/>
      <c r="AY158" s="175"/>
      <c r="AZ158" s="46">
        <v>13.75</v>
      </c>
      <c r="BA158" s="167"/>
      <c r="BB158" s="169"/>
      <c r="BC158" s="171"/>
      <c r="BD158" s="165"/>
      <c r="BE158" s="167"/>
      <c r="BF158" s="169"/>
      <c r="BG158" s="171"/>
      <c r="BH158" s="165"/>
      <c r="BI158" s="167"/>
      <c r="BJ158" s="169"/>
      <c r="BK158" s="171"/>
      <c r="BL158" s="165">
        <v>-0.15</v>
      </c>
      <c r="BM158" s="167"/>
      <c r="BN158" s="169">
        <v>-0.15</v>
      </c>
      <c r="BO158" s="171"/>
      <c r="BP158" s="165">
        <v>-0.15</v>
      </c>
      <c r="BQ158" s="167"/>
      <c r="BR158" s="169">
        <v>-0.15</v>
      </c>
      <c r="BS158" s="171"/>
      <c r="BT158" s="165">
        <v>-0.15</v>
      </c>
      <c r="BU158" s="167"/>
      <c r="BV158" s="169">
        <v>-0.15</v>
      </c>
      <c r="BW158" s="171"/>
      <c r="BX158" s="165">
        <v>-0.15</v>
      </c>
      <c r="BY158" s="167"/>
      <c r="BZ158" s="169">
        <v>-0.15</v>
      </c>
      <c r="CA158" s="171"/>
      <c r="CB158" s="165">
        <v>-0.15</v>
      </c>
      <c r="CC158" s="167"/>
      <c r="CD158" s="169">
        <v>-0.15</v>
      </c>
      <c r="CE158" s="171"/>
    </row>
    <row r="159" spans="2:83" s="13" customFormat="1" ht="18" customHeight="1" x14ac:dyDescent="0.4">
      <c r="B159" s="33" t="s">
        <v>5</v>
      </c>
      <c r="C159" s="34" t="s">
        <v>137</v>
      </c>
      <c r="D159" s="24">
        <v>4.5</v>
      </c>
      <c r="E159" s="12" t="s">
        <v>134</v>
      </c>
      <c r="F159" s="11">
        <v>4.5</v>
      </c>
      <c r="G159" s="25" t="s">
        <v>134</v>
      </c>
      <c r="H159" s="24">
        <v>4.5</v>
      </c>
      <c r="I159" s="12" t="s">
        <v>134</v>
      </c>
      <c r="J159" s="11">
        <v>4.5</v>
      </c>
      <c r="K159" s="25" t="s">
        <v>134</v>
      </c>
      <c r="L159" s="24">
        <v>4.5</v>
      </c>
      <c r="M159" s="12" t="s">
        <v>134</v>
      </c>
      <c r="N159" s="11">
        <v>4.5</v>
      </c>
      <c r="O159" s="25" t="s">
        <v>134</v>
      </c>
      <c r="P159" s="24">
        <v>4.5</v>
      </c>
      <c r="Q159" s="12" t="s">
        <v>134</v>
      </c>
      <c r="R159" s="11">
        <v>4.5</v>
      </c>
      <c r="S159" s="25" t="s">
        <v>134</v>
      </c>
      <c r="T159" s="24">
        <v>4.5</v>
      </c>
      <c r="U159" s="12" t="s">
        <v>134</v>
      </c>
      <c r="V159" s="11">
        <v>4.5</v>
      </c>
      <c r="W159" s="25" t="s">
        <v>134</v>
      </c>
      <c r="X159" s="24">
        <v>4.5</v>
      </c>
      <c r="Y159" s="12" t="s">
        <v>134</v>
      </c>
      <c r="Z159" s="11">
        <v>4.5</v>
      </c>
      <c r="AA159" s="25" t="s">
        <v>134</v>
      </c>
      <c r="AB159" s="24">
        <v>4.75</v>
      </c>
      <c r="AC159" s="12" t="s">
        <v>134</v>
      </c>
      <c r="AD159" s="15">
        <v>4.75</v>
      </c>
      <c r="AE159" s="25" t="s">
        <v>134</v>
      </c>
      <c r="AF159" s="24">
        <v>4.75</v>
      </c>
      <c r="AG159" s="12" t="s">
        <v>134</v>
      </c>
      <c r="AH159" s="15">
        <v>4.75</v>
      </c>
      <c r="AI159" s="25" t="s">
        <v>134</v>
      </c>
      <c r="AJ159" s="47">
        <v>4.75</v>
      </c>
      <c r="AK159" s="42" t="s">
        <v>134</v>
      </c>
      <c r="AL159" s="41">
        <v>4.75</v>
      </c>
      <c r="AM159" s="48" t="s">
        <v>134</v>
      </c>
      <c r="AN159" s="47">
        <v>4.75</v>
      </c>
      <c r="AO159" s="42" t="s">
        <v>134</v>
      </c>
      <c r="AP159" s="41">
        <v>4.75</v>
      </c>
      <c r="AQ159" s="48" t="s">
        <v>134</v>
      </c>
      <c r="AR159" s="47">
        <v>4.75</v>
      </c>
      <c r="AS159" s="42" t="s">
        <v>134</v>
      </c>
      <c r="AT159" s="41">
        <v>4.75</v>
      </c>
      <c r="AU159" s="48" t="s">
        <v>134</v>
      </c>
      <c r="AV159" s="47">
        <v>4.75</v>
      </c>
      <c r="AW159" s="42" t="s">
        <v>134</v>
      </c>
      <c r="AX159" s="41">
        <v>4.75</v>
      </c>
      <c r="AY159" s="48" t="s">
        <v>134</v>
      </c>
      <c r="AZ159" s="47">
        <v>3.75</v>
      </c>
      <c r="BA159" s="42" t="s">
        <v>134</v>
      </c>
      <c r="BB159" s="41">
        <v>3.75</v>
      </c>
      <c r="BC159" s="48" t="s">
        <v>134</v>
      </c>
      <c r="BD159" s="47">
        <v>3.75</v>
      </c>
      <c r="BE159" s="42" t="s">
        <v>134</v>
      </c>
      <c r="BF159" s="41">
        <v>3.75</v>
      </c>
      <c r="BG159" s="48" t="s">
        <v>134</v>
      </c>
      <c r="BH159" s="47">
        <v>3.75</v>
      </c>
      <c r="BI159" s="42" t="s">
        <v>134</v>
      </c>
      <c r="BJ159" s="41">
        <v>3.75</v>
      </c>
      <c r="BK159" s="48" t="s">
        <v>134</v>
      </c>
      <c r="BL159" s="47">
        <v>1.35</v>
      </c>
      <c r="BM159" s="42" t="s">
        <v>134</v>
      </c>
      <c r="BN159" s="41">
        <v>1.35</v>
      </c>
      <c r="BO159" s="48" t="s">
        <v>134</v>
      </c>
      <c r="BP159" s="47">
        <v>1.35</v>
      </c>
      <c r="BQ159" s="42" t="s">
        <v>134</v>
      </c>
      <c r="BR159" s="41">
        <v>1.35</v>
      </c>
      <c r="BS159" s="48" t="s">
        <v>134</v>
      </c>
      <c r="BT159" s="47">
        <v>1.35</v>
      </c>
      <c r="BU159" s="42" t="s">
        <v>134</v>
      </c>
      <c r="BV159" s="41">
        <v>1.35</v>
      </c>
      <c r="BW159" s="48" t="s">
        <v>134</v>
      </c>
      <c r="BX159" s="47">
        <v>1.35</v>
      </c>
      <c r="BY159" s="42" t="s">
        <v>134</v>
      </c>
      <c r="BZ159" s="41">
        <v>1.35</v>
      </c>
      <c r="CA159" s="48" t="s">
        <v>134</v>
      </c>
      <c r="CB159" s="47">
        <v>1.35</v>
      </c>
      <c r="CC159" s="42" t="s">
        <v>134</v>
      </c>
      <c r="CD159" s="41">
        <v>1.35</v>
      </c>
      <c r="CE159" s="48" t="s">
        <v>134</v>
      </c>
    </row>
    <row r="160" spans="2:83" s="10" customFormat="1" ht="18" customHeight="1" x14ac:dyDescent="0.45">
      <c r="B160" s="247" t="s">
        <v>108</v>
      </c>
      <c r="C160" s="31" t="s">
        <v>48</v>
      </c>
      <c r="D160" s="229" t="s">
        <v>8</v>
      </c>
      <c r="E160" s="219" t="s">
        <v>8</v>
      </c>
      <c r="F160" s="221" t="s">
        <v>8</v>
      </c>
      <c r="G160" s="216" t="s">
        <v>8</v>
      </c>
      <c r="H160" s="229" t="s">
        <v>8</v>
      </c>
      <c r="I160" s="219" t="s">
        <v>8</v>
      </c>
      <c r="J160" s="221" t="s">
        <v>8</v>
      </c>
      <c r="K160" s="216" t="s">
        <v>8</v>
      </c>
      <c r="L160" s="229" t="s">
        <v>8</v>
      </c>
      <c r="M160" s="219" t="s">
        <v>8</v>
      </c>
      <c r="N160" s="221" t="s">
        <v>8</v>
      </c>
      <c r="O160" s="216" t="s">
        <v>8</v>
      </c>
      <c r="P160" s="229" t="s">
        <v>8</v>
      </c>
      <c r="Q160" s="219" t="s">
        <v>8</v>
      </c>
      <c r="R160" s="221" t="s">
        <v>8</v>
      </c>
      <c r="S160" s="216" t="s">
        <v>8</v>
      </c>
      <c r="T160" s="229" t="s">
        <v>8</v>
      </c>
      <c r="U160" s="219" t="s">
        <v>8</v>
      </c>
      <c r="V160" s="221" t="s">
        <v>8</v>
      </c>
      <c r="W160" s="216" t="s">
        <v>8</v>
      </c>
      <c r="X160" s="26">
        <v>2.25</v>
      </c>
      <c r="Y160" s="219" t="s">
        <v>135</v>
      </c>
      <c r="Z160" s="221" t="s">
        <v>8</v>
      </c>
      <c r="AA160" s="216" t="s">
        <v>8</v>
      </c>
      <c r="AB160" s="37">
        <v>2.5</v>
      </c>
      <c r="AC160" s="219" t="s">
        <v>135</v>
      </c>
      <c r="AD160" s="221" t="s">
        <v>8</v>
      </c>
      <c r="AE160" s="216" t="s">
        <v>8</v>
      </c>
      <c r="AF160" s="54">
        <v>2.5</v>
      </c>
      <c r="AG160" s="219" t="s">
        <v>135</v>
      </c>
      <c r="AH160" s="221" t="s">
        <v>8</v>
      </c>
      <c r="AI160" s="216" t="s">
        <v>8</v>
      </c>
      <c r="AJ160" s="45">
        <v>2.5</v>
      </c>
      <c r="AK160" s="180" t="s">
        <v>135</v>
      </c>
      <c r="AL160" s="172" t="s">
        <v>8</v>
      </c>
      <c r="AM160" s="174" t="s">
        <v>8</v>
      </c>
      <c r="AN160" s="45">
        <v>2.5</v>
      </c>
      <c r="AO160" s="180" t="s">
        <v>135</v>
      </c>
      <c r="AP160" s="172" t="s">
        <v>8</v>
      </c>
      <c r="AQ160" s="174" t="s">
        <v>8</v>
      </c>
      <c r="AR160" s="45">
        <v>2.5</v>
      </c>
      <c r="AS160" s="180" t="s">
        <v>135</v>
      </c>
      <c r="AT160" s="172" t="s">
        <v>8</v>
      </c>
      <c r="AU160" s="174" t="s">
        <v>8</v>
      </c>
      <c r="AV160" s="45">
        <v>2.5</v>
      </c>
      <c r="AW160" s="180" t="s">
        <v>135</v>
      </c>
      <c r="AX160" s="172" t="s">
        <v>8</v>
      </c>
      <c r="AY160" s="174" t="s">
        <v>8</v>
      </c>
      <c r="AZ160" s="45">
        <v>2.5</v>
      </c>
      <c r="BA160" s="166" t="s">
        <v>135</v>
      </c>
      <c r="BB160" s="168" t="s">
        <v>8</v>
      </c>
      <c r="BC160" s="170" t="s">
        <v>8</v>
      </c>
      <c r="BD160" s="164">
        <v>0.35</v>
      </c>
      <c r="BE160" s="166" t="s">
        <v>134</v>
      </c>
      <c r="BF160" s="168" t="s">
        <v>8</v>
      </c>
      <c r="BG160" s="170" t="s">
        <v>8</v>
      </c>
      <c r="BH160" s="164">
        <v>0.35</v>
      </c>
      <c r="BI160" s="166" t="s">
        <v>134</v>
      </c>
      <c r="BJ160" s="168" t="s">
        <v>8</v>
      </c>
      <c r="BK160" s="170" t="s">
        <v>8</v>
      </c>
      <c r="BL160" s="164">
        <v>0.3</v>
      </c>
      <c r="BM160" s="166" t="s">
        <v>134</v>
      </c>
      <c r="BN160" s="168" t="s">
        <v>8</v>
      </c>
      <c r="BO160" s="170" t="s">
        <v>8</v>
      </c>
      <c r="BP160" s="164">
        <v>0.3</v>
      </c>
      <c r="BQ160" s="166" t="s">
        <v>134</v>
      </c>
      <c r="BR160" s="168" t="s">
        <v>8</v>
      </c>
      <c r="BS160" s="170" t="s">
        <v>8</v>
      </c>
      <c r="BT160" s="164">
        <v>0.3</v>
      </c>
      <c r="BU160" s="166" t="s">
        <v>134</v>
      </c>
      <c r="BV160" s="168" t="s">
        <v>8</v>
      </c>
      <c r="BW160" s="170" t="s">
        <v>8</v>
      </c>
      <c r="BX160" s="164">
        <v>0.3</v>
      </c>
      <c r="BY160" s="166" t="s">
        <v>134</v>
      </c>
      <c r="BZ160" s="168" t="s">
        <v>8</v>
      </c>
      <c r="CA160" s="170" t="s">
        <v>8</v>
      </c>
      <c r="CB160" s="164">
        <v>0.3</v>
      </c>
      <c r="CC160" s="166" t="s">
        <v>134</v>
      </c>
      <c r="CD160" s="168" t="s">
        <v>8</v>
      </c>
      <c r="CE160" s="170" t="s">
        <v>8</v>
      </c>
    </row>
    <row r="161" spans="2:83" s="10" customFormat="1" ht="18" customHeight="1" x14ac:dyDescent="0.45">
      <c r="B161" s="248"/>
      <c r="C161" s="32" t="s">
        <v>49</v>
      </c>
      <c r="D161" s="230"/>
      <c r="E161" s="220">
        <v>0</v>
      </c>
      <c r="F161" s="222"/>
      <c r="G161" s="217">
        <v>0</v>
      </c>
      <c r="H161" s="230"/>
      <c r="I161" s="220">
        <v>0</v>
      </c>
      <c r="J161" s="222"/>
      <c r="K161" s="217">
        <v>0</v>
      </c>
      <c r="L161" s="230"/>
      <c r="M161" s="220">
        <v>0</v>
      </c>
      <c r="N161" s="222"/>
      <c r="O161" s="217">
        <v>0</v>
      </c>
      <c r="P161" s="230"/>
      <c r="Q161" s="220">
        <v>0</v>
      </c>
      <c r="R161" s="222"/>
      <c r="S161" s="217">
        <v>0</v>
      </c>
      <c r="T161" s="230"/>
      <c r="U161" s="220">
        <v>0</v>
      </c>
      <c r="V161" s="222"/>
      <c r="W161" s="217">
        <v>0</v>
      </c>
      <c r="X161" s="30">
        <v>13.5</v>
      </c>
      <c r="Y161" s="220"/>
      <c r="Z161" s="222"/>
      <c r="AA161" s="217"/>
      <c r="AB161" s="40">
        <v>13.75</v>
      </c>
      <c r="AC161" s="220"/>
      <c r="AD161" s="222"/>
      <c r="AE161" s="217"/>
      <c r="AF161" s="55">
        <v>13.75</v>
      </c>
      <c r="AG161" s="220"/>
      <c r="AH161" s="222"/>
      <c r="AI161" s="217"/>
      <c r="AJ161" s="46">
        <v>13.75</v>
      </c>
      <c r="AK161" s="181"/>
      <c r="AL161" s="173"/>
      <c r="AM161" s="175"/>
      <c r="AN161" s="46">
        <v>13.75</v>
      </c>
      <c r="AO161" s="181"/>
      <c r="AP161" s="173"/>
      <c r="AQ161" s="175"/>
      <c r="AR161" s="46">
        <v>13.75</v>
      </c>
      <c r="AS161" s="181"/>
      <c r="AT161" s="173"/>
      <c r="AU161" s="175"/>
      <c r="AV161" s="46">
        <v>13.75</v>
      </c>
      <c r="AW161" s="181"/>
      <c r="AX161" s="173"/>
      <c r="AY161" s="175"/>
      <c r="AZ161" s="46">
        <v>13.75</v>
      </c>
      <c r="BA161" s="167"/>
      <c r="BB161" s="169"/>
      <c r="BC161" s="171"/>
      <c r="BD161" s="165"/>
      <c r="BE161" s="167"/>
      <c r="BF161" s="169"/>
      <c r="BG161" s="171"/>
      <c r="BH161" s="165"/>
      <c r="BI161" s="167"/>
      <c r="BJ161" s="169"/>
      <c r="BK161" s="171"/>
      <c r="BL161" s="165">
        <v>-0.15</v>
      </c>
      <c r="BM161" s="167"/>
      <c r="BN161" s="169">
        <v>-0.15</v>
      </c>
      <c r="BO161" s="171"/>
      <c r="BP161" s="165">
        <v>-0.15</v>
      </c>
      <c r="BQ161" s="167"/>
      <c r="BR161" s="169">
        <v>-0.15</v>
      </c>
      <c r="BS161" s="171"/>
      <c r="BT161" s="165">
        <v>-0.15</v>
      </c>
      <c r="BU161" s="167"/>
      <c r="BV161" s="169">
        <v>-0.15</v>
      </c>
      <c r="BW161" s="171"/>
      <c r="BX161" s="165">
        <v>-0.15</v>
      </c>
      <c r="BY161" s="167"/>
      <c r="BZ161" s="169">
        <v>-0.15</v>
      </c>
      <c r="CA161" s="171"/>
      <c r="CB161" s="165">
        <v>-0.15</v>
      </c>
      <c r="CC161" s="167"/>
      <c r="CD161" s="169">
        <v>-0.15</v>
      </c>
      <c r="CE161" s="171"/>
    </row>
    <row r="162" spans="2:83" s="13" customFormat="1" ht="18" customHeight="1" x14ac:dyDescent="0.4">
      <c r="B162" s="33" t="s">
        <v>31</v>
      </c>
      <c r="C162" s="34" t="s">
        <v>137</v>
      </c>
      <c r="D162" s="24" t="s">
        <v>8</v>
      </c>
      <c r="E162" s="12" t="s">
        <v>8</v>
      </c>
      <c r="F162" s="11" t="s">
        <v>8</v>
      </c>
      <c r="G162" s="25" t="s">
        <v>8</v>
      </c>
      <c r="H162" s="24" t="s">
        <v>8</v>
      </c>
      <c r="I162" s="12" t="s">
        <v>8</v>
      </c>
      <c r="J162" s="11" t="s">
        <v>8</v>
      </c>
      <c r="K162" s="25" t="s">
        <v>8</v>
      </c>
      <c r="L162" s="24" t="s">
        <v>8</v>
      </c>
      <c r="M162" s="12" t="s">
        <v>8</v>
      </c>
      <c r="N162" s="11" t="s">
        <v>8</v>
      </c>
      <c r="O162" s="25" t="s">
        <v>8</v>
      </c>
      <c r="P162" s="24" t="s">
        <v>8</v>
      </c>
      <c r="Q162" s="12" t="s">
        <v>8</v>
      </c>
      <c r="R162" s="11" t="s">
        <v>8</v>
      </c>
      <c r="S162" s="25" t="s">
        <v>8</v>
      </c>
      <c r="T162" s="24">
        <v>2.6</v>
      </c>
      <c r="U162" s="12" t="s">
        <v>134</v>
      </c>
      <c r="V162" s="11">
        <v>2.6</v>
      </c>
      <c r="W162" s="25" t="s">
        <v>134</v>
      </c>
      <c r="X162" s="24">
        <v>2.6</v>
      </c>
      <c r="Y162" s="12" t="s">
        <v>134</v>
      </c>
      <c r="Z162" s="11">
        <v>2.6</v>
      </c>
      <c r="AA162" s="25" t="s">
        <v>134</v>
      </c>
      <c r="AB162" s="24">
        <v>2.85</v>
      </c>
      <c r="AC162" s="12" t="s">
        <v>134</v>
      </c>
      <c r="AD162" s="15">
        <v>2.85</v>
      </c>
      <c r="AE162" s="25" t="s">
        <v>134</v>
      </c>
      <c r="AF162" s="24">
        <v>2.85</v>
      </c>
      <c r="AG162" s="12" t="s">
        <v>134</v>
      </c>
      <c r="AH162" s="15">
        <v>2.85</v>
      </c>
      <c r="AI162" s="25" t="s">
        <v>134</v>
      </c>
      <c r="AJ162" s="47">
        <v>2.85</v>
      </c>
      <c r="AK162" s="42" t="s">
        <v>134</v>
      </c>
      <c r="AL162" s="41">
        <v>2.85</v>
      </c>
      <c r="AM162" s="48" t="s">
        <v>134</v>
      </c>
      <c r="AN162" s="47">
        <v>2.85</v>
      </c>
      <c r="AO162" s="42" t="s">
        <v>134</v>
      </c>
      <c r="AP162" s="41">
        <v>2.85</v>
      </c>
      <c r="AQ162" s="48" t="s">
        <v>134</v>
      </c>
      <c r="AR162" s="47">
        <v>2.85</v>
      </c>
      <c r="AS162" s="42" t="s">
        <v>134</v>
      </c>
      <c r="AT162" s="41">
        <v>2.85</v>
      </c>
      <c r="AU162" s="48" t="s">
        <v>134</v>
      </c>
      <c r="AV162" s="47">
        <v>2.85</v>
      </c>
      <c r="AW162" s="42" t="s">
        <v>134</v>
      </c>
      <c r="AX162" s="41">
        <v>2.85</v>
      </c>
      <c r="AY162" s="48" t="s">
        <v>134</v>
      </c>
      <c r="AZ162" s="47">
        <v>2.25</v>
      </c>
      <c r="BA162" s="42" t="s">
        <v>134</v>
      </c>
      <c r="BB162" s="41">
        <v>2.25</v>
      </c>
      <c r="BC162" s="48" t="s">
        <v>134</v>
      </c>
      <c r="BD162" s="47">
        <v>2.25</v>
      </c>
      <c r="BE162" s="42" t="s">
        <v>134</v>
      </c>
      <c r="BF162" s="41">
        <v>2.25</v>
      </c>
      <c r="BG162" s="48" t="s">
        <v>134</v>
      </c>
      <c r="BH162" s="47">
        <v>2.25</v>
      </c>
      <c r="BI162" s="42" t="s">
        <v>134</v>
      </c>
      <c r="BJ162" s="41">
        <v>2.25</v>
      </c>
      <c r="BK162" s="48" t="s">
        <v>134</v>
      </c>
      <c r="BL162" s="47">
        <v>1.6</v>
      </c>
      <c r="BM162" s="42" t="s">
        <v>134</v>
      </c>
      <c r="BN162" s="41">
        <v>1.6</v>
      </c>
      <c r="BO162" s="48" t="s">
        <v>134</v>
      </c>
      <c r="BP162" s="47">
        <v>1.6</v>
      </c>
      <c r="BQ162" s="42" t="s">
        <v>134</v>
      </c>
      <c r="BR162" s="41">
        <v>1.6</v>
      </c>
      <c r="BS162" s="48" t="s">
        <v>134</v>
      </c>
      <c r="BT162" s="47">
        <v>1.6</v>
      </c>
      <c r="BU162" s="42" t="s">
        <v>134</v>
      </c>
      <c r="BV162" s="41">
        <v>1.6</v>
      </c>
      <c r="BW162" s="48" t="s">
        <v>134</v>
      </c>
      <c r="BX162" s="47">
        <v>1.6</v>
      </c>
      <c r="BY162" s="42" t="s">
        <v>134</v>
      </c>
      <c r="BZ162" s="41">
        <v>1.6</v>
      </c>
      <c r="CA162" s="48" t="s">
        <v>134</v>
      </c>
      <c r="CB162" s="47">
        <v>1.6</v>
      </c>
      <c r="CC162" s="42" t="s">
        <v>134</v>
      </c>
      <c r="CD162" s="41">
        <v>1.6</v>
      </c>
      <c r="CE162" s="48" t="s">
        <v>134</v>
      </c>
    </row>
    <row r="163" spans="2:83" s="10" customFormat="1" ht="18" customHeight="1" x14ac:dyDescent="0.45">
      <c r="B163" s="247" t="s">
        <v>42</v>
      </c>
      <c r="C163" s="31" t="s">
        <v>48</v>
      </c>
      <c r="D163" s="229" t="s">
        <v>8</v>
      </c>
      <c r="E163" s="219" t="s">
        <v>8</v>
      </c>
      <c r="F163" s="221" t="s">
        <v>8</v>
      </c>
      <c r="G163" s="216" t="s">
        <v>8</v>
      </c>
      <c r="H163" s="229" t="s">
        <v>8</v>
      </c>
      <c r="I163" s="219" t="s">
        <v>8</v>
      </c>
      <c r="J163" s="221" t="s">
        <v>8</v>
      </c>
      <c r="K163" s="216" t="s">
        <v>8</v>
      </c>
      <c r="L163" s="229" t="s">
        <v>8</v>
      </c>
      <c r="M163" s="219" t="s">
        <v>8</v>
      </c>
      <c r="N163" s="221" t="s">
        <v>8</v>
      </c>
      <c r="O163" s="216" t="s">
        <v>8</v>
      </c>
      <c r="P163" s="229" t="s">
        <v>8</v>
      </c>
      <c r="Q163" s="219" t="s">
        <v>8</v>
      </c>
      <c r="R163" s="221" t="s">
        <v>8</v>
      </c>
      <c r="S163" s="216" t="s">
        <v>8</v>
      </c>
      <c r="T163" s="229" t="s">
        <v>8</v>
      </c>
      <c r="U163" s="219" t="s">
        <v>8</v>
      </c>
      <c r="V163" s="221" t="s">
        <v>8</v>
      </c>
      <c r="W163" s="216" t="s">
        <v>8</v>
      </c>
      <c r="X163" s="26">
        <v>2.25</v>
      </c>
      <c r="Y163" s="219" t="s">
        <v>135</v>
      </c>
      <c r="Z163" s="221" t="s">
        <v>8</v>
      </c>
      <c r="AA163" s="216" t="s">
        <v>8</v>
      </c>
      <c r="AB163" s="37">
        <v>2.5</v>
      </c>
      <c r="AC163" s="219" t="s">
        <v>135</v>
      </c>
      <c r="AD163" s="221" t="s">
        <v>8</v>
      </c>
      <c r="AE163" s="216" t="s">
        <v>8</v>
      </c>
      <c r="AF163" s="54">
        <v>2.5</v>
      </c>
      <c r="AG163" s="219" t="s">
        <v>135</v>
      </c>
      <c r="AH163" s="221" t="s">
        <v>8</v>
      </c>
      <c r="AI163" s="216" t="s">
        <v>8</v>
      </c>
      <c r="AJ163" s="45">
        <v>2.5</v>
      </c>
      <c r="AK163" s="180" t="s">
        <v>135</v>
      </c>
      <c r="AL163" s="172" t="s">
        <v>8</v>
      </c>
      <c r="AM163" s="174" t="s">
        <v>8</v>
      </c>
      <c r="AN163" s="45">
        <v>2.5</v>
      </c>
      <c r="AO163" s="180" t="s">
        <v>135</v>
      </c>
      <c r="AP163" s="172" t="s">
        <v>8</v>
      </c>
      <c r="AQ163" s="174" t="s">
        <v>8</v>
      </c>
      <c r="AR163" s="45">
        <v>2.5</v>
      </c>
      <c r="AS163" s="180" t="s">
        <v>135</v>
      </c>
      <c r="AT163" s="172" t="s">
        <v>8</v>
      </c>
      <c r="AU163" s="174" t="s">
        <v>8</v>
      </c>
      <c r="AV163" s="45">
        <v>2.5</v>
      </c>
      <c r="AW163" s="180" t="s">
        <v>135</v>
      </c>
      <c r="AX163" s="172" t="s">
        <v>8</v>
      </c>
      <c r="AY163" s="174" t="s">
        <v>8</v>
      </c>
      <c r="AZ163" s="45">
        <v>2.5</v>
      </c>
      <c r="BA163" s="166" t="s">
        <v>135</v>
      </c>
      <c r="BB163" s="168" t="s">
        <v>8</v>
      </c>
      <c r="BC163" s="170" t="s">
        <v>8</v>
      </c>
      <c r="BD163" s="164">
        <v>0.35</v>
      </c>
      <c r="BE163" s="166" t="s">
        <v>134</v>
      </c>
      <c r="BF163" s="168" t="s">
        <v>8</v>
      </c>
      <c r="BG163" s="170" t="s">
        <v>8</v>
      </c>
      <c r="BH163" s="164">
        <v>0.35</v>
      </c>
      <c r="BI163" s="166" t="s">
        <v>134</v>
      </c>
      <c r="BJ163" s="168" t="s">
        <v>8</v>
      </c>
      <c r="BK163" s="170" t="s">
        <v>8</v>
      </c>
      <c r="BL163" s="164">
        <v>0.3</v>
      </c>
      <c r="BM163" s="166" t="s">
        <v>134</v>
      </c>
      <c r="BN163" s="168" t="s">
        <v>8</v>
      </c>
      <c r="BO163" s="170" t="s">
        <v>8</v>
      </c>
      <c r="BP163" s="164">
        <v>0.3</v>
      </c>
      <c r="BQ163" s="166" t="s">
        <v>134</v>
      </c>
      <c r="BR163" s="168" t="s">
        <v>8</v>
      </c>
      <c r="BS163" s="170" t="s">
        <v>8</v>
      </c>
      <c r="BT163" s="164">
        <v>0.3</v>
      </c>
      <c r="BU163" s="166" t="s">
        <v>134</v>
      </c>
      <c r="BV163" s="168" t="s">
        <v>8</v>
      </c>
      <c r="BW163" s="170" t="s">
        <v>8</v>
      </c>
      <c r="BX163" s="164">
        <v>0.3</v>
      </c>
      <c r="BY163" s="166" t="s">
        <v>134</v>
      </c>
      <c r="BZ163" s="168" t="s">
        <v>8</v>
      </c>
      <c r="CA163" s="170" t="s">
        <v>8</v>
      </c>
      <c r="CB163" s="164">
        <v>0.3</v>
      </c>
      <c r="CC163" s="166" t="s">
        <v>134</v>
      </c>
      <c r="CD163" s="168" t="s">
        <v>8</v>
      </c>
      <c r="CE163" s="170" t="s">
        <v>8</v>
      </c>
    </row>
    <row r="164" spans="2:83" s="10" customFormat="1" ht="18" customHeight="1" x14ac:dyDescent="0.45">
      <c r="B164" s="248"/>
      <c r="C164" s="32" t="s">
        <v>49</v>
      </c>
      <c r="D164" s="230"/>
      <c r="E164" s="220">
        <v>0</v>
      </c>
      <c r="F164" s="222"/>
      <c r="G164" s="217">
        <v>0</v>
      </c>
      <c r="H164" s="230"/>
      <c r="I164" s="220">
        <v>0</v>
      </c>
      <c r="J164" s="222"/>
      <c r="K164" s="217">
        <v>0</v>
      </c>
      <c r="L164" s="230"/>
      <c r="M164" s="220">
        <v>0</v>
      </c>
      <c r="N164" s="222"/>
      <c r="O164" s="217">
        <v>0</v>
      </c>
      <c r="P164" s="230"/>
      <c r="Q164" s="220">
        <v>0</v>
      </c>
      <c r="R164" s="222"/>
      <c r="S164" s="217">
        <v>0</v>
      </c>
      <c r="T164" s="230"/>
      <c r="U164" s="220">
        <v>0</v>
      </c>
      <c r="V164" s="222"/>
      <c r="W164" s="217">
        <v>0</v>
      </c>
      <c r="X164" s="30">
        <v>13.5</v>
      </c>
      <c r="Y164" s="220"/>
      <c r="Z164" s="222"/>
      <c r="AA164" s="217"/>
      <c r="AB164" s="40">
        <v>13.75</v>
      </c>
      <c r="AC164" s="220"/>
      <c r="AD164" s="222"/>
      <c r="AE164" s="217"/>
      <c r="AF164" s="55">
        <v>13.75</v>
      </c>
      <c r="AG164" s="220"/>
      <c r="AH164" s="222"/>
      <c r="AI164" s="217"/>
      <c r="AJ164" s="46">
        <v>13.75</v>
      </c>
      <c r="AK164" s="181"/>
      <c r="AL164" s="173"/>
      <c r="AM164" s="175"/>
      <c r="AN164" s="46">
        <v>13.75</v>
      </c>
      <c r="AO164" s="181"/>
      <c r="AP164" s="173"/>
      <c r="AQ164" s="175"/>
      <c r="AR164" s="46">
        <v>13.75</v>
      </c>
      <c r="AS164" s="181"/>
      <c r="AT164" s="173"/>
      <c r="AU164" s="175"/>
      <c r="AV164" s="46">
        <v>13.75</v>
      </c>
      <c r="AW164" s="181"/>
      <c r="AX164" s="173"/>
      <c r="AY164" s="175"/>
      <c r="AZ164" s="46">
        <v>13.75</v>
      </c>
      <c r="BA164" s="167"/>
      <c r="BB164" s="169"/>
      <c r="BC164" s="171"/>
      <c r="BD164" s="165"/>
      <c r="BE164" s="167"/>
      <c r="BF164" s="169"/>
      <c r="BG164" s="171"/>
      <c r="BH164" s="165"/>
      <c r="BI164" s="167"/>
      <c r="BJ164" s="169"/>
      <c r="BK164" s="171"/>
      <c r="BL164" s="165">
        <v>-0.15</v>
      </c>
      <c r="BM164" s="167"/>
      <c r="BN164" s="169">
        <v>-0.15</v>
      </c>
      <c r="BO164" s="171"/>
      <c r="BP164" s="165">
        <v>-0.15</v>
      </c>
      <c r="BQ164" s="167"/>
      <c r="BR164" s="169">
        <v>-0.15</v>
      </c>
      <c r="BS164" s="171"/>
      <c r="BT164" s="165">
        <v>-0.15</v>
      </c>
      <c r="BU164" s="167"/>
      <c r="BV164" s="169">
        <v>-0.15</v>
      </c>
      <c r="BW164" s="171"/>
      <c r="BX164" s="165">
        <v>-0.15</v>
      </c>
      <c r="BY164" s="167"/>
      <c r="BZ164" s="169">
        <v>-0.15</v>
      </c>
      <c r="CA164" s="171"/>
      <c r="CB164" s="165">
        <v>-0.15</v>
      </c>
      <c r="CC164" s="167"/>
      <c r="CD164" s="169">
        <v>-0.15</v>
      </c>
      <c r="CE164" s="171"/>
    </row>
    <row r="165" spans="2:83" s="10" customFormat="1" ht="18" customHeight="1" x14ac:dyDescent="0.45">
      <c r="B165" s="247" t="s">
        <v>109</v>
      </c>
      <c r="C165" s="31" t="s">
        <v>48</v>
      </c>
      <c r="D165" s="229" t="s">
        <v>8</v>
      </c>
      <c r="E165" s="219" t="s">
        <v>8</v>
      </c>
      <c r="F165" s="221" t="s">
        <v>8</v>
      </c>
      <c r="G165" s="216" t="s">
        <v>8</v>
      </c>
      <c r="H165" s="229" t="s">
        <v>8</v>
      </c>
      <c r="I165" s="219" t="s">
        <v>8</v>
      </c>
      <c r="J165" s="221" t="s">
        <v>8</v>
      </c>
      <c r="K165" s="216" t="s">
        <v>8</v>
      </c>
      <c r="L165" s="229" t="s">
        <v>8</v>
      </c>
      <c r="M165" s="219" t="s">
        <v>8</v>
      </c>
      <c r="N165" s="221" t="s">
        <v>8</v>
      </c>
      <c r="O165" s="216" t="s">
        <v>8</v>
      </c>
      <c r="P165" s="229" t="s">
        <v>8</v>
      </c>
      <c r="Q165" s="219" t="s">
        <v>8</v>
      </c>
      <c r="R165" s="221" t="s">
        <v>8</v>
      </c>
      <c r="S165" s="216" t="s">
        <v>8</v>
      </c>
      <c r="T165" s="229" t="s">
        <v>8</v>
      </c>
      <c r="U165" s="219" t="s">
        <v>8</v>
      </c>
      <c r="V165" s="221" t="s">
        <v>8</v>
      </c>
      <c r="W165" s="216" t="s">
        <v>8</v>
      </c>
      <c r="X165" s="26">
        <v>2.25</v>
      </c>
      <c r="Y165" s="219" t="s">
        <v>135</v>
      </c>
      <c r="Z165" s="221" t="s">
        <v>8</v>
      </c>
      <c r="AA165" s="216" t="s">
        <v>8</v>
      </c>
      <c r="AB165" s="37">
        <v>2.5</v>
      </c>
      <c r="AC165" s="219" t="s">
        <v>135</v>
      </c>
      <c r="AD165" s="221" t="s">
        <v>8</v>
      </c>
      <c r="AE165" s="216" t="s">
        <v>8</v>
      </c>
      <c r="AF165" s="54">
        <v>2.5</v>
      </c>
      <c r="AG165" s="219" t="s">
        <v>135</v>
      </c>
      <c r="AH165" s="221" t="s">
        <v>8</v>
      </c>
      <c r="AI165" s="216" t="s">
        <v>8</v>
      </c>
      <c r="AJ165" s="45">
        <v>2.5</v>
      </c>
      <c r="AK165" s="180" t="s">
        <v>135</v>
      </c>
      <c r="AL165" s="172" t="s">
        <v>8</v>
      </c>
      <c r="AM165" s="174" t="s">
        <v>8</v>
      </c>
      <c r="AN165" s="45">
        <v>2.5</v>
      </c>
      <c r="AO165" s="180" t="s">
        <v>135</v>
      </c>
      <c r="AP165" s="172" t="s">
        <v>8</v>
      </c>
      <c r="AQ165" s="174" t="s">
        <v>8</v>
      </c>
      <c r="AR165" s="45">
        <v>2.5</v>
      </c>
      <c r="AS165" s="180" t="s">
        <v>135</v>
      </c>
      <c r="AT165" s="172" t="s">
        <v>8</v>
      </c>
      <c r="AU165" s="174" t="s">
        <v>8</v>
      </c>
      <c r="AV165" s="45">
        <v>2.5</v>
      </c>
      <c r="AW165" s="180" t="s">
        <v>135</v>
      </c>
      <c r="AX165" s="172" t="s">
        <v>8</v>
      </c>
      <c r="AY165" s="174" t="s">
        <v>8</v>
      </c>
      <c r="AZ165" s="45">
        <v>2.5</v>
      </c>
      <c r="BA165" s="166" t="s">
        <v>135</v>
      </c>
      <c r="BB165" s="168" t="s">
        <v>8</v>
      </c>
      <c r="BC165" s="170" t="s">
        <v>8</v>
      </c>
      <c r="BD165" s="164">
        <v>0.35</v>
      </c>
      <c r="BE165" s="166" t="s">
        <v>134</v>
      </c>
      <c r="BF165" s="168" t="s">
        <v>8</v>
      </c>
      <c r="BG165" s="170" t="s">
        <v>8</v>
      </c>
      <c r="BH165" s="164">
        <v>0.35</v>
      </c>
      <c r="BI165" s="166" t="s">
        <v>134</v>
      </c>
      <c r="BJ165" s="168" t="s">
        <v>8</v>
      </c>
      <c r="BK165" s="170" t="s">
        <v>8</v>
      </c>
      <c r="BL165" s="164">
        <v>0.3</v>
      </c>
      <c r="BM165" s="166" t="s">
        <v>134</v>
      </c>
      <c r="BN165" s="168" t="s">
        <v>8</v>
      </c>
      <c r="BO165" s="170" t="s">
        <v>8</v>
      </c>
      <c r="BP165" s="164">
        <v>0.3</v>
      </c>
      <c r="BQ165" s="166" t="s">
        <v>134</v>
      </c>
      <c r="BR165" s="168" t="s">
        <v>8</v>
      </c>
      <c r="BS165" s="170" t="s">
        <v>8</v>
      </c>
      <c r="BT165" s="164">
        <v>0.3</v>
      </c>
      <c r="BU165" s="166" t="s">
        <v>134</v>
      </c>
      <c r="BV165" s="168" t="s">
        <v>8</v>
      </c>
      <c r="BW165" s="170" t="s">
        <v>8</v>
      </c>
      <c r="BX165" s="164">
        <v>0.3</v>
      </c>
      <c r="BY165" s="166" t="s">
        <v>134</v>
      </c>
      <c r="BZ165" s="168" t="s">
        <v>8</v>
      </c>
      <c r="CA165" s="170" t="s">
        <v>8</v>
      </c>
      <c r="CB165" s="164">
        <v>0.3</v>
      </c>
      <c r="CC165" s="166" t="s">
        <v>134</v>
      </c>
      <c r="CD165" s="168" t="s">
        <v>8</v>
      </c>
      <c r="CE165" s="170" t="s">
        <v>8</v>
      </c>
    </row>
    <row r="166" spans="2:83" s="10" customFormat="1" ht="18" customHeight="1" x14ac:dyDescent="0.45">
      <c r="B166" s="248"/>
      <c r="C166" s="32" t="s">
        <v>49</v>
      </c>
      <c r="D166" s="230"/>
      <c r="E166" s="220">
        <v>0</v>
      </c>
      <c r="F166" s="222"/>
      <c r="G166" s="217">
        <v>0</v>
      </c>
      <c r="H166" s="230"/>
      <c r="I166" s="220">
        <v>0</v>
      </c>
      <c r="J166" s="222"/>
      <c r="K166" s="217">
        <v>0</v>
      </c>
      <c r="L166" s="230"/>
      <c r="M166" s="220">
        <v>0</v>
      </c>
      <c r="N166" s="222"/>
      <c r="O166" s="217">
        <v>0</v>
      </c>
      <c r="P166" s="230"/>
      <c r="Q166" s="220">
        <v>0</v>
      </c>
      <c r="R166" s="222"/>
      <c r="S166" s="217">
        <v>0</v>
      </c>
      <c r="T166" s="230"/>
      <c r="U166" s="220">
        <v>0</v>
      </c>
      <c r="V166" s="222"/>
      <c r="W166" s="217">
        <v>0</v>
      </c>
      <c r="X166" s="30">
        <v>13.5</v>
      </c>
      <c r="Y166" s="220"/>
      <c r="Z166" s="222"/>
      <c r="AA166" s="217"/>
      <c r="AB166" s="40">
        <v>13.75</v>
      </c>
      <c r="AC166" s="220"/>
      <c r="AD166" s="222"/>
      <c r="AE166" s="217"/>
      <c r="AF166" s="55">
        <v>13.75</v>
      </c>
      <c r="AG166" s="220"/>
      <c r="AH166" s="222"/>
      <c r="AI166" s="217"/>
      <c r="AJ166" s="46">
        <v>13.75</v>
      </c>
      <c r="AK166" s="181"/>
      <c r="AL166" s="173"/>
      <c r="AM166" s="175"/>
      <c r="AN166" s="46">
        <v>13.75</v>
      </c>
      <c r="AO166" s="181"/>
      <c r="AP166" s="173"/>
      <c r="AQ166" s="175"/>
      <c r="AR166" s="46">
        <v>13.75</v>
      </c>
      <c r="AS166" s="181"/>
      <c r="AT166" s="173"/>
      <c r="AU166" s="175"/>
      <c r="AV166" s="46">
        <v>13.75</v>
      </c>
      <c r="AW166" s="181"/>
      <c r="AX166" s="173"/>
      <c r="AY166" s="175"/>
      <c r="AZ166" s="46">
        <v>13.75</v>
      </c>
      <c r="BA166" s="167"/>
      <c r="BB166" s="169"/>
      <c r="BC166" s="171"/>
      <c r="BD166" s="165"/>
      <c r="BE166" s="167"/>
      <c r="BF166" s="169"/>
      <c r="BG166" s="171"/>
      <c r="BH166" s="165"/>
      <c r="BI166" s="167"/>
      <c r="BJ166" s="169"/>
      <c r="BK166" s="171"/>
      <c r="BL166" s="165">
        <v>-0.15</v>
      </c>
      <c r="BM166" s="167"/>
      <c r="BN166" s="169">
        <v>-0.15</v>
      </c>
      <c r="BO166" s="171"/>
      <c r="BP166" s="165">
        <v>-0.15</v>
      </c>
      <c r="BQ166" s="167"/>
      <c r="BR166" s="169">
        <v>-0.15</v>
      </c>
      <c r="BS166" s="171"/>
      <c r="BT166" s="165">
        <v>-0.15</v>
      </c>
      <c r="BU166" s="167"/>
      <c r="BV166" s="169">
        <v>-0.15</v>
      </c>
      <c r="BW166" s="171"/>
      <c r="BX166" s="165">
        <v>-0.15</v>
      </c>
      <c r="BY166" s="167"/>
      <c r="BZ166" s="169">
        <v>-0.15</v>
      </c>
      <c r="CA166" s="171"/>
      <c r="CB166" s="165">
        <v>-0.15</v>
      </c>
      <c r="CC166" s="167"/>
      <c r="CD166" s="169">
        <v>-0.15</v>
      </c>
      <c r="CE166" s="171"/>
    </row>
    <row r="167" spans="2:83" s="13" customFormat="1" ht="18" customHeight="1" x14ac:dyDescent="0.4">
      <c r="B167" s="33" t="s">
        <v>43</v>
      </c>
      <c r="C167" s="34" t="s">
        <v>137</v>
      </c>
      <c r="D167" s="24" t="s">
        <v>8</v>
      </c>
      <c r="E167" s="12" t="s">
        <v>8</v>
      </c>
      <c r="F167" s="11" t="s">
        <v>8</v>
      </c>
      <c r="G167" s="25" t="s">
        <v>8</v>
      </c>
      <c r="H167" s="24" t="s">
        <v>8</v>
      </c>
      <c r="I167" s="12" t="s">
        <v>8</v>
      </c>
      <c r="J167" s="11" t="s">
        <v>8</v>
      </c>
      <c r="K167" s="25" t="s">
        <v>8</v>
      </c>
      <c r="L167" s="24" t="s">
        <v>8</v>
      </c>
      <c r="M167" s="12" t="s">
        <v>8</v>
      </c>
      <c r="N167" s="11" t="s">
        <v>8</v>
      </c>
      <c r="O167" s="25" t="s">
        <v>8</v>
      </c>
      <c r="P167" s="24" t="s">
        <v>8</v>
      </c>
      <c r="Q167" s="12" t="s">
        <v>8</v>
      </c>
      <c r="R167" s="11" t="s">
        <v>8</v>
      </c>
      <c r="S167" s="25" t="s">
        <v>8</v>
      </c>
      <c r="T167" s="24" t="s">
        <v>8</v>
      </c>
      <c r="U167" s="12" t="s">
        <v>8</v>
      </c>
      <c r="V167" s="11" t="s">
        <v>8</v>
      </c>
      <c r="W167" s="25" t="s">
        <v>8</v>
      </c>
      <c r="X167" s="24">
        <v>2.92</v>
      </c>
      <c r="Y167" s="12" t="s">
        <v>134</v>
      </c>
      <c r="Z167" s="11" t="s">
        <v>8</v>
      </c>
      <c r="AA167" s="25" t="s">
        <v>8</v>
      </c>
      <c r="AB167" s="24">
        <v>3.17</v>
      </c>
      <c r="AC167" s="12" t="s">
        <v>134</v>
      </c>
      <c r="AD167" s="11" t="s">
        <v>8</v>
      </c>
      <c r="AE167" s="25" t="s">
        <v>8</v>
      </c>
      <c r="AF167" s="24">
        <v>3.17</v>
      </c>
      <c r="AG167" s="12" t="s">
        <v>134</v>
      </c>
      <c r="AH167" s="11" t="s">
        <v>8</v>
      </c>
      <c r="AI167" s="25" t="s">
        <v>8</v>
      </c>
      <c r="AJ167" s="47">
        <v>3.17</v>
      </c>
      <c r="AK167" s="42" t="s">
        <v>134</v>
      </c>
      <c r="AL167" s="41" t="s">
        <v>8</v>
      </c>
      <c r="AM167" s="48" t="s">
        <v>8</v>
      </c>
      <c r="AN167" s="47">
        <v>3.17</v>
      </c>
      <c r="AO167" s="42" t="s">
        <v>134</v>
      </c>
      <c r="AP167" s="41" t="s">
        <v>8</v>
      </c>
      <c r="AQ167" s="48" t="s">
        <v>8</v>
      </c>
      <c r="AR167" s="47">
        <v>3.17</v>
      </c>
      <c r="AS167" s="42" t="s">
        <v>134</v>
      </c>
      <c r="AT167" s="41" t="s">
        <v>8</v>
      </c>
      <c r="AU167" s="48" t="s">
        <v>8</v>
      </c>
      <c r="AV167" s="47">
        <v>3.17</v>
      </c>
      <c r="AW167" s="42" t="s">
        <v>134</v>
      </c>
      <c r="AX167" s="41" t="s">
        <v>8</v>
      </c>
      <c r="AY167" s="48" t="s">
        <v>8</v>
      </c>
      <c r="AZ167" s="47">
        <v>3.17</v>
      </c>
      <c r="BA167" s="42" t="s">
        <v>134</v>
      </c>
      <c r="BB167" s="41" t="s">
        <v>8</v>
      </c>
      <c r="BC167" s="48" t="s">
        <v>8</v>
      </c>
      <c r="BD167" s="47">
        <v>3.17</v>
      </c>
      <c r="BE167" s="42" t="s">
        <v>134</v>
      </c>
      <c r="BF167" s="41" t="s">
        <v>8</v>
      </c>
      <c r="BG167" s="48" t="s">
        <v>8</v>
      </c>
      <c r="BH167" s="47">
        <v>3.17</v>
      </c>
      <c r="BI167" s="42" t="s">
        <v>134</v>
      </c>
      <c r="BJ167" s="41" t="s">
        <v>8</v>
      </c>
      <c r="BK167" s="48" t="s">
        <v>8</v>
      </c>
      <c r="BL167" s="47">
        <v>3.02</v>
      </c>
      <c r="BM167" s="42" t="s">
        <v>134</v>
      </c>
      <c r="BN167" s="41" t="s">
        <v>8</v>
      </c>
      <c r="BO167" s="48" t="s">
        <v>8</v>
      </c>
      <c r="BP167" s="47">
        <v>3.02</v>
      </c>
      <c r="BQ167" s="42" t="s">
        <v>134</v>
      </c>
      <c r="BR167" s="41" t="s">
        <v>8</v>
      </c>
      <c r="BS167" s="48" t="s">
        <v>8</v>
      </c>
      <c r="BT167" s="47">
        <v>3.02</v>
      </c>
      <c r="BU167" s="42" t="s">
        <v>134</v>
      </c>
      <c r="BV167" s="41" t="s">
        <v>8</v>
      </c>
      <c r="BW167" s="48" t="s">
        <v>8</v>
      </c>
      <c r="BX167" s="47">
        <v>3.02</v>
      </c>
      <c r="BY167" s="42" t="s">
        <v>134</v>
      </c>
      <c r="BZ167" s="41" t="s">
        <v>8</v>
      </c>
      <c r="CA167" s="48" t="s">
        <v>8</v>
      </c>
      <c r="CB167" s="47">
        <v>3.02</v>
      </c>
      <c r="CC167" s="42" t="s">
        <v>134</v>
      </c>
      <c r="CD167" s="41" t="s">
        <v>8</v>
      </c>
      <c r="CE167" s="48" t="s">
        <v>8</v>
      </c>
    </row>
    <row r="168" spans="2:83" s="10" customFormat="1" ht="18" customHeight="1" x14ac:dyDescent="0.45">
      <c r="B168" s="247" t="s">
        <v>110</v>
      </c>
      <c r="C168" s="31" t="s">
        <v>48</v>
      </c>
      <c r="D168" s="229" t="s">
        <v>8</v>
      </c>
      <c r="E168" s="219" t="s">
        <v>8</v>
      </c>
      <c r="F168" s="221" t="s">
        <v>8</v>
      </c>
      <c r="G168" s="216" t="s">
        <v>8</v>
      </c>
      <c r="H168" s="229" t="s">
        <v>8</v>
      </c>
      <c r="I168" s="219" t="s">
        <v>8</v>
      </c>
      <c r="J168" s="221" t="s">
        <v>8</v>
      </c>
      <c r="K168" s="216" t="s">
        <v>8</v>
      </c>
      <c r="L168" s="229" t="s">
        <v>8</v>
      </c>
      <c r="M168" s="219" t="s">
        <v>8</v>
      </c>
      <c r="N168" s="221" t="s">
        <v>8</v>
      </c>
      <c r="O168" s="216" t="s">
        <v>8</v>
      </c>
      <c r="P168" s="229" t="s">
        <v>8</v>
      </c>
      <c r="Q168" s="219" t="s">
        <v>8</v>
      </c>
      <c r="R168" s="221" t="s">
        <v>8</v>
      </c>
      <c r="S168" s="216" t="s">
        <v>8</v>
      </c>
      <c r="T168" s="229" t="s">
        <v>8</v>
      </c>
      <c r="U168" s="219" t="s">
        <v>8</v>
      </c>
      <c r="V168" s="221" t="s">
        <v>8</v>
      </c>
      <c r="W168" s="216" t="s">
        <v>8</v>
      </c>
      <c r="X168" s="26">
        <v>2.25</v>
      </c>
      <c r="Y168" s="219" t="s">
        <v>135</v>
      </c>
      <c r="Z168" s="221" t="s">
        <v>8</v>
      </c>
      <c r="AA168" s="216" t="s">
        <v>8</v>
      </c>
      <c r="AB168" s="37">
        <v>2.5</v>
      </c>
      <c r="AC168" s="219" t="s">
        <v>135</v>
      </c>
      <c r="AD168" s="221" t="s">
        <v>8</v>
      </c>
      <c r="AE168" s="216" t="s">
        <v>8</v>
      </c>
      <c r="AF168" s="54">
        <v>2.5</v>
      </c>
      <c r="AG168" s="219" t="s">
        <v>135</v>
      </c>
      <c r="AH168" s="221" t="s">
        <v>8</v>
      </c>
      <c r="AI168" s="216" t="s">
        <v>8</v>
      </c>
      <c r="AJ168" s="45">
        <v>2.5</v>
      </c>
      <c r="AK168" s="180" t="s">
        <v>135</v>
      </c>
      <c r="AL168" s="172" t="s">
        <v>8</v>
      </c>
      <c r="AM168" s="174" t="s">
        <v>8</v>
      </c>
      <c r="AN168" s="45">
        <v>2.5</v>
      </c>
      <c r="AO168" s="180" t="s">
        <v>135</v>
      </c>
      <c r="AP168" s="172" t="s">
        <v>8</v>
      </c>
      <c r="AQ168" s="174" t="s">
        <v>8</v>
      </c>
      <c r="AR168" s="45">
        <v>2.5</v>
      </c>
      <c r="AS168" s="180" t="s">
        <v>135</v>
      </c>
      <c r="AT168" s="172" t="s">
        <v>8</v>
      </c>
      <c r="AU168" s="174" t="s">
        <v>8</v>
      </c>
      <c r="AV168" s="45">
        <v>2.5</v>
      </c>
      <c r="AW168" s="180" t="s">
        <v>135</v>
      </c>
      <c r="AX168" s="172" t="s">
        <v>8</v>
      </c>
      <c r="AY168" s="174" t="s">
        <v>8</v>
      </c>
      <c r="AZ168" s="45">
        <v>2.5</v>
      </c>
      <c r="BA168" s="166" t="s">
        <v>135</v>
      </c>
      <c r="BB168" s="168" t="s">
        <v>8</v>
      </c>
      <c r="BC168" s="170" t="s">
        <v>8</v>
      </c>
      <c r="BD168" s="164">
        <v>0.35</v>
      </c>
      <c r="BE168" s="166" t="s">
        <v>134</v>
      </c>
      <c r="BF168" s="168" t="s">
        <v>8</v>
      </c>
      <c r="BG168" s="170" t="s">
        <v>8</v>
      </c>
      <c r="BH168" s="164">
        <v>0.35</v>
      </c>
      <c r="BI168" s="166" t="s">
        <v>134</v>
      </c>
      <c r="BJ168" s="168" t="s">
        <v>8</v>
      </c>
      <c r="BK168" s="170" t="s">
        <v>8</v>
      </c>
      <c r="BL168" s="164">
        <v>0.3</v>
      </c>
      <c r="BM168" s="166" t="s">
        <v>134</v>
      </c>
      <c r="BN168" s="168" t="s">
        <v>8</v>
      </c>
      <c r="BO168" s="170" t="s">
        <v>8</v>
      </c>
      <c r="BP168" s="164">
        <v>0.3</v>
      </c>
      <c r="BQ168" s="166" t="s">
        <v>134</v>
      </c>
      <c r="BR168" s="168" t="s">
        <v>8</v>
      </c>
      <c r="BS168" s="170" t="s">
        <v>8</v>
      </c>
      <c r="BT168" s="164">
        <v>0.3</v>
      </c>
      <c r="BU168" s="166" t="s">
        <v>134</v>
      </c>
      <c r="BV168" s="168" t="s">
        <v>8</v>
      </c>
      <c r="BW168" s="170" t="s">
        <v>8</v>
      </c>
      <c r="BX168" s="164">
        <v>0.3</v>
      </c>
      <c r="BY168" s="166" t="s">
        <v>134</v>
      </c>
      <c r="BZ168" s="168" t="s">
        <v>8</v>
      </c>
      <c r="CA168" s="170" t="s">
        <v>8</v>
      </c>
      <c r="CB168" s="164">
        <v>0.3</v>
      </c>
      <c r="CC168" s="166" t="s">
        <v>134</v>
      </c>
      <c r="CD168" s="168" t="s">
        <v>8</v>
      </c>
      <c r="CE168" s="170" t="s">
        <v>8</v>
      </c>
    </row>
    <row r="169" spans="2:83" s="10" customFormat="1" ht="18" customHeight="1" x14ac:dyDescent="0.45">
      <c r="B169" s="248"/>
      <c r="C169" s="32" t="s">
        <v>49</v>
      </c>
      <c r="D169" s="230"/>
      <c r="E169" s="220">
        <v>0</v>
      </c>
      <c r="F169" s="222"/>
      <c r="G169" s="217">
        <v>0</v>
      </c>
      <c r="H169" s="230"/>
      <c r="I169" s="220">
        <v>0</v>
      </c>
      <c r="J169" s="222"/>
      <c r="K169" s="217">
        <v>0</v>
      </c>
      <c r="L169" s="230"/>
      <c r="M169" s="220">
        <v>0</v>
      </c>
      <c r="N169" s="222"/>
      <c r="O169" s="217">
        <v>0</v>
      </c>
      <c r="P169" s="230"/>
      <c r="Q169" s="220">
        <v>0</v>
      </c>
      <c r="R169" s="222"/>
      <c r="S169" s="217">
        <v>0</v>
      </c>
      <c r="T169" s="230"/>
      <c r="U169" s="220">
        <v>0</v>
      </c>
      <c r="V169" s="222"/>
      <c r="W169" s="217">
        <v>0</v>
      </c>
      <c r="X169" s="30">
        <v>13.5</v>
      </c>
      <c r="Y169" s="220"/>
      <c r="Z169" s="222"/>
      <c r="AA169" s="217"/>
      <c r="AB169" s="40">
        <v>13.75</v>
      </c>
      <c r="AC169" s="220"/>
      <c r="AD169" s="222"/>
      <c r="AE169" s="217"/>
      <c r="AF169" s="55">
        <v>13.75</v>
      </c>
      <c r="AG169" s="220"/>
      <c r="AH169" s="222"/>
      <c r="AI169" s="217"/>
      <c r="AJ169" s="46">
        <v>13.75</v>
      </c>
      <c r="AK169" s="181"/>
      <c r="AL169" s="173"/>
      <c r="AM169" s="175"/>
      <c r="AN169" s="46">
        <v>13.75</v>
      </c>
      <c r="AO169" s="181"/>
      <c r="AP169" s="173"/>
      <c r="AQ169" s="175"/>
      <c r="AR169" s="46">
        <v>13.75</v>
      </c>
      <c r="AS169" s="181"/>
      <c r="AT169" s="173"/>
      <c r="AU169" s="175"/>
      <c r="AV169" s="46">
        <v>13.75</v>
      </c>
      <c r="AW169" s="181"/>
      <c r="AX169" s="173"/>
      <c r="AY169" s="175"/>
      <c r="AZ169" s="46">
        <v>13.75</v>
      </c>
      <c r="BA169" s="167"/>
      <c r="BB169" s="169"/>
      <c r="BC169" s="171"/>
      <c r="BD169" s="165"/>
      <c r="BE169" s="167"/>
      <c r="BF169" s="169"/>
      <c r="BG169" s="171"/>
      <c r="BH169" s="165"/>
      <c r="BI169" s="167"/>
      <c r="BJ169" s="169"/>
      <c r="BK169" s="171"/>
      <c r="BL169" s="165">
        <v>-0.15</v>
      </c>
      <c r="BM169" s="167"/>
      <c r="BN169" s="169">
        <v>-0.15</v>
      </c>
      <c r="BO169" s="171"/>
      <c r="BP169" s="165">
        <v>-0.15</v>
      </c>
      <c r="BQ169" s="167"/>
      <c r="BR169" s="169">
        <v>-0.15</v>
      </c>
      <c r="BS169" s="171"/>
      <c r="BT169" s="165">
        <v>-0.15</v>
      </c>
      <c r="BU169" s="167"/>
      <c r="BV169" s="169">
        <v>-0.15</v>
      </c>
      <c r="BW169" s="171"/>
      <c r="BX169" s="165">
        <v>-0.15</v>
      </c>
      <c r="BY169" s="167"/>
      <c r="BZ169" s="169">
        <v>-0.15</v>
      </c>
      <c r="CA169" s="171"/>
      <c r="CB169" s="165">
        <v>-0.15</v>
      </c>
      <c r="CC169" s="167"/>
      <c r="CD169" s="169">
        <v>-0.15</v>
      </c>
      <c r="CE169" s="171"/>
    </row>
    <row r="170" spans="2:83" s="10" customFormat="1" ht="18" customHeight="1" x14ac:dyDescent="0.45">
      <c r="B170" s="247" t="s">
        <v>111</v>
      </c>
      <c r="C170" s="31" t="s">
        <v>48</v>
      </c>
      <c r="D170" s="229" t="s">
        <v>8</v>
      </c>
      <c r="E170" s="219" t="s">
        <v>8</v>
      </c>
      <c r="F170" s="221" t="s">
        <v>8</v>
      </c>
      <c r="G170" s="216" t="s">
        <v>8</v>
      </c>
      <c r="H170" s="229" t="s">
        <v>8</v>
      </c>
      <c r="I170" s="219" t="s">
        <v>8</v>
      </c>
      <c r="J170" s="221" t="s">
        <v>8</v>
      </c>
      <c r="K170" s="216" t="s">
        <v>8</v>
      </c>
      <c r="L170" s="229" t="s">
        <v>8</v>
      </c>
      <c r="M170" s="219" t="s">
        <v>8</v>
      </c>
      <c r="N170" s="221" t="s">
        <v>8</v>
      </c>
      <c r="O170" s="216" t="s">
        <v>8</v>
      </c>
      <c r="P170" s="229" t="s">
        <v>8</v>
      </c>
      <c r="Q170" s="219" t="s">
        <v>8</v>
      </c>
      <c r="R170" s="221" t="s">
        <v>8</v>
      </c>
      <c r="S170" s="216" t="s">
        <v>8</v>
      </c>
      <c r="T170" s="229" t="s">
        <v>8</v>
      </c>
      <c r="U170" s="219" t="s">
        <v>8</v>
      </c>
      <c r="V170" s="221" t="s">
        <v>8</v>
      </c>
      <c r="W170" s="216" t="s">
        <v>8</v>
      </c>
      <c r="X170" s="26">
        <v>2.25</v>
      </c>
      <c r="Y170" s="219" t="s">
        <v>135</v>
      </c>
      <c r="Z170" s="221" t="s">
        <v>8</v>
      </c>
      <c r="AA170" s="216" t="s">
        <v>8</v>
      </c>
      <c r="AB170" s="37">
        <v>2.5</v>
      </c>
      <c r="AC170" s="219" t="s">
        <v>135</v>
      </c>
      <c r="AD170" s="221" t="s">
        <v>8</v>
      </c>
      <c r="AE170" s="216" t="s">
        <v>8</v>
      </c>
      <c r="AF170" s="54">
        <v>2.5</v>
      </c>
      <c r="AG170" s="219" t="s">
        <v>135</v>
      </c>
      <c r="AH170" s="221" t="s">
        <v>8</v>
      </c>
      <c r="AI170" s="216" t="s">
        <v>8</v>
      </c>
      <c r="AJ170" s="45">
        <v>2.5</v>
      </c>
      <c r="AK170" s="180" t="s">
        <v>135</v>
      </c>
      <c r="AL170" s="172" t="s">
        <v>8</v>
      </c>
      <c r="AM170" s="174" t="s">
        <v>8</v>
      </c>
      <c r="AN170" s="45">
        <v>2.5</v>
      </c>
      <c r="AO170" s="180" t="s">
        <v>135</v>
      </c>
      <c r="AP170" s="172" t="s">
        <v>8</v>
      </c>
      <c r="AQ170" s="174" t="s">
        <v>8</v>
      </c>
      <c r="AR170" s="45">
        <v>2.5</v>
      </c>
      <c r="AS170" s="180" t="s">
        <v>135</v>
      </c>
      <c r="AT170" s="172" t="s">
        <v>8</v>
      </c>
      <c r="AU170" s="174" t="s">
        <v>8</v>
      </c>
      <c r="AV170" s="45">
        <v>2.5</v>
      </c>
      <c r="AW170" s="180" t="s">
        <v>135</v>
      </c>
      <c r="AX170" s="172" t="s">
        <v>8</v>
      </c>
      <c r="AY170" s="174" t="s">
        <v>8</v>
      </c>
      <c r="AZ170" s="45">
        <v>2.5</v>
      </c>
      <c r="BA170" s="166" t="s">
        <v>135</v>
      </c>
      <c r="BB170" s="168" t="s">
        <v>8</v>
      </c>
      <c r="BC170" s="170" t="s">
        <v>8</v>
      </c>
      <c r="BD170" s="164">
        <v>0.35</v>
      </c>
      <c r="BE170" s="166" t="s">
        <v>134</v>
      </c>
      <c r="BF170" s="168" t="s">
        <v>8</v>
      </c>
      <c r="BG170" s="170" t="s">
        <v>8</v>
      </c>
      <c r="BH170" s="164">
        <v>0.35</v>
      </c>
      <c r="BI170" s="166" t="s">
        <v>134</v>
      </c>
      <c r="BJ170" s="168" t="s">
        <v>8</v>
      </c>
      <c r="BK170" s="170" t="s">
        <v>8</v>
      </c>
      <c r="BL170" s="164">
        <v>0.3</v>
      </c>
      <c r="BM170" s="166" t="s">
        <v>134</v>
      </c>
      <c r="BN170" s="168" t="s">
        <v>8</v>
      </c>
      <c r="BO170" s="170" t="s">
        <v>8</v>
      </c>
      <c r="BP170" s="164">
        <v>0.3</v>
      </c>
      <c r="BQ170" s="166" t="s">
        <v>134</v>
      </c>
      <c r="BR170" s="168" t="s">
        <v>8</v>
      </c>
      <c r="BS170" s="170" t="s">
        <v>8</v>
      </c>
      <c r="BT170" s="164">
        <v>0.3</v>
      </c>
      <c r="BU170" s="166" t="s">
        <v>134</v>
      </c>
      <c r="BV170" s="168" t="s">
        <v>8</v>
      </c>
      <c r="BW170" s="170" t="s">
        <v>8</v>
      </c>
      <c r="BX170" s="164">
        <v>0.3</v>
      </c>
      <c r="BY170" s="166" t="s">
        <v>134</v>
      </c>
      <c r="BZ170" s="168" t="s">
        <v>8</v>
      </c>
      <c r="CA170" s="170" t="s">
        <v>8</v>
      </c>
      <c r="CB170" s="164">
        <v>0.3</v>
      </c>
      <c r="CC170" s="166" t="s">
        <v>134</v>
      </c>
      <c r="CD170" s="168" t="s">
        <v>8</v>
      </c>
      <c r="CE170" s="170" t="s">
        <v>8</v>
      </c>
    </row>
    <row r="171" spans="2:83" s="10" customFormat="1" ht="18" customHeight="1" x14ac:dyDescent="0.45">
      <c r="B171" s="248"/>
      <c r="C171" s="32" t="s">
        <v>49</v>
      </c>
      <c r="D171" s="230"/>
      <c r="E171" s="220">
        <v>0</v>
      </c>
      <c r="F171" s="222"/>
      <c r="G171" s="217">
        <v>0</v>
      </c>
      <c r="H171" s="230"/>
      <c r="I171" s="220">
        <v>0</v>
      </c>
      <c r="J171" s="222"/>
      <c r="K171" s="217">
        <v>0</v>
      </c>
      <c r="L171" s="230"/>
      <c r="M171" s="220">
        <v>0</v>
      </c>
      <c r="N171" s="222"/>
      <c r="O171" s="217">
        <v>0</v>
      </c>
      <c r="P171" s="230"/>
      <c r="Q171" s="220">
        <v>0</v>
      </c>
      <c r="R171" s="222"/>
      <c r="S171" s="217">
        <v>0</v>
      </c>
      <c r="T171" s="230"/>
      <c r="U171" s="220">
        <v>0</v>
      </c>
      <c r="V171" s="222"/>
      <c r="W171" s="217">
        <v>0</v>
      </c>
      <c r="X171" s="30">
        <v>13.5</v>
      </c>
      <c r="Y171" s="220"/>
      <c r="Z171" s="222"/>
      <c r="AA171" s="217"/>
      <c r="AB171" s="40">
        <v>13.75</v>
      </c>
      <c r="AC171" s="220"/>
      <c r="AD171" s="222"/>
      <c r="AE171" s="217"/>
      <c r="AF171" s="55">
        <v>13.75</v>
      </c>
      <c r="AG171" s="220"/>
      <c r="AH171" s="222"/>
      <c r="AI171" s="217"/>
      <c r="AJ171" s="46">
        <v>13.75</v>
      </c>
      <c r="AK171" s="181"/>
      <c r="AL171" s="173"/>
      <c r="AM171" s="175"/>
      <c r="AN171" s="46">
        <v>13.75</v>
      </c>
      <c r="AO171" s="181"/>
      <c r="AP171" s="173"/>
      <c r="AQ171" s="175"/>
      <c r="AR171" s="46">
        <v>13.75</v>
      </c>
      <c r="AS171" s="181"/>
      <c r="AT171" s="173"/>
      <c r="AU171" s="175"/>
      <c r="AV171" s="46">
        <v>13.75</v>
      </c>
      <c r="AW171" s="181"/>
      <c r="AX171" s="173"/>
      <c r="AY171" s="175"/>
      <c r="AZ171" s="46">
        <v>13.75</v>
      </c>
      <c r="BA171" s="167"/>
      <c r="BB171" s="169"/>
      <c r="BC171" s="171"/>
      <c r="BD171" s="165"/>
      <c r="BE171" s="167"/>
      <c r="BF171" s="169"/>
      <c r="BG171" s="171"/>
      <c r="BH171" s="165"/>
      <c r="BI171" s="167"/>
      <c r="BJ171" s="169"/>
      <c r="BK171" s="171"/>
      <c r="BL171" s="165">
        <v>-0.15</v>
      </c>
      <c r="BM171" s="167"/>
      <c r="BN171" s="169">
        <v>-0.15</v>
      </c>
      <c r="BO171" s="171"/>
      <c r="BP171" s="165">
        <v>-0.15</v>
      </c>
      <c r="BQ171" s="167"/>
      <c r="BR171" s="169">
        <v>-0.15</v>
      </c>
      <c r="BS171" s="171"/>
      <c r="BT171" s="165">
        <v>-0.15</v>
      </c>
      <c r="BU171" s="167"/>
      <c r="BV171" s="169">
        <v>-0.15</v>
      </c>
      <c r="BW171" s="171"/>
      <c r="BX171" s="165">
        <v>-0.15</v>
      </c>
      <c r="BY171" s="167"/>
      <c r="BZ171" s="169">
        <v>-0.15</v>
      </c>
      <c r="CA171" s="171"/>
      <c r="CB171" s="165">
        <v>-0.15</v>
      </c>
      <c r="CC171" s="167"/>
      <c r="CD171" s="169">
        <v>-0.15</v>
      </c>
      <c r="CE171" s="171"/>
    </row>
    <row r="172" spans="2:83" s="10" customFormat="1" ht="18" customHeight="1" x14ac:dyDescent="0.45">
      <c r="B172" s="247" t="s">
        <v>112</v>
      </c>
      <c r="C172" s="31" t="s">
        <v>48</v>
      </c>
      <c r="D172" s="229" t="s">
        <v>8</v>
      </c>
      <c r="E172" s="219" t="s">
        <v>8</v>
      </c>
      <c r="F172" s="221" t="s">
        <v>8</v>
      </c>
      <c r="G172" s="216" t="s">
        <v>8</v>
      </c>
      <c r="H172" s="229" t="s">
        <v>8</v>
      </c>
      <c r="I172" s="219" t="s">
        <v>8</v>
      </c>
      <c r="J172" s="221" t="s">
        <v>8</v>
      </c>
      <c r="K172" s="216" t="s">
        <v>8</v>
      </c>
      <c r="L172" s="229" t="s">
        <v>8</v>
      </c>
      <c r="M172" s="219" t="s">
        <v>8</v>
      </c>
      <c r="N172" s="221" t="s">
        <v>8</v>
      </c>
      <c r="O172" s="216" t="s">
        <v>8</v>
      </c>
      <c r="P172" s="229" t="s">
        <v>8</v>
      </c>
      <c r="Q172" s="219" t="s">
        <v>8</v>
      </c>
      <c r="R172" s="221" t="s">
        <v>8</v>
      </c>
      <c r="S172" s="216" t="s">
        <v>8</v>
      </c>
      <c r="T172" s="229" t="s">
        <v>8</v>
      </c>
      <c r="U172" s="219" t="s">
        <v>8</v>
      </c>
      <c r="V172" s="221" t="s">
        <v>8</v>
      </c>
      <c r="W172" s="216" t="s">
        <v>8</v>
      </c>
      <c r="X172" s="26">
        <v>2.25</v>
      </c>
      <c r="Y172" s="219" t="s">
        <v>135</v>
      </c>
      <c r="Z172" s="221" t="s">
        <v>8</v>
      </c>
      <c r="AA172" s="216" t="s">
        <v>8</v>
      </c>
      <c r="AB172" s="37">
        <v>2.5</v>
      </c>
      <c r="AC172" s="219" t="s">
        <v>135</v>
      </c>
      <c r="AD172" s="221" t="s">
        <v>8</v>
      </c>
      <c r="AE172" s="216" t="s">
        <v>8</v>
      </c>
      <c r="AF172" s="54">
        <v>2.5</v>
      </c>
      <c r="AG172" s="219" t="s">
        <v>135</v>
      </c>
      <c r="AH172" s="221" t="s">
        <v>8</v>
      </c>
      <c r="AI172" s="216" t="s">
        <v>8</v>
      </c>
      <c r="AJ172" s="45">
        <v>2.5</v>
      </c>
      <c r="AK172" s="180" t="s">
        <v>135</v>
      </c>
      <c r="AL172" s="172" t="s">
        <v>8</v>
      </c>
      <c r="AM172" s="174" t="s">
        <v>8</v>
      </c>
      <c r="AN172" s="45">
        <v>2.5</v>
      </c>
      <c r="AO172" s="180" t="s">
        <v>135</v>
      </c>
      <c r="AP172" s="172" t="s">
        <v>8</v>
      </c>
      <c r="AQ172" s="174" t="s">
        <v>8</v>
      </c>
      <c r="AR172" s="45">
        <v>2.5</v>
      </c>
      <c r="AS172" s="180" t="s">
        <v>135</v>
      </c>
      <c r="AT172" s="172" t="s">
        <v>8</v>
      </c>
      <c r="AU172" s="174" t="s">
        <v>8</v>
      </c>
      <c r="AV172" s="45">
        <v>2.5</v>
      </c>
      <c r="AW172" s="180" t="s">
        <v>135</v>
      </c>
      <c r="AX172" s="172" t="s">
        <v>8</v>
      </c>
      <c r="AY172" s="174" t="s">
        <v>8</v>
      </c>
      <c r="AZ172" s="45">
        <v>2.5</v>
      </c>
      <c r="BA172" s="166" t="s">
        <v>135</v>
      </c>
      <c r="BB172" s="168" t="s">
        <v>8</v>
      </c>
      <c r="BC172" s="170" t="s">
        <v>8</v>
      </c>
      <c r="BD172" s="164">
        <v>0.35</v>
      </c>
      <c r="BE172" s="166" t="s">
        <v>134</v>
      </c>
      <c r="BF172" s="168" t="s">
        <v>8</v>
      </c>
      <c r="BG172" s="170" t="s">
        <v>8</v>
      </c>
      <c r="BH172" s="164">
        <v>0.35</v>
      </c>
      <c r="BI172" s="166" t="s">
        <v>134</v>
      </c>
      <c r="BJ172" s="168" t="s">
        <v>8</v>
      </c>
      <c r="BK172" s="170" t="s">
        <v>8</v>
      </c>
      <c r="BL172" s="164">
        <v>0.3</v>
      </c>
      <c r="BM172" s="166" t="s">
        <v>134</v>
      </c>
      <c r="BN172" s="168" t="s">
        <v>8</v>
      </c>
      <c r="BO172" s="170" t="s">
        <v>8</v>
      </c>
      <c r="BP172" s="164">
        <v>0.3</v>
      </c>
      <c r="BQ172" s="166" t="s">
        <v>134</v>
      </c>
      <c r="BR172" s="168" t="s">
        <v>8</v>
      </c>
      <c r="BS172" s="170" t="s">
        <v>8</v>
      </c>
      <c r="BT172" s="164">
        <v>0.3</v>
      </c>
      <c r="BU172" s="166" t="s">
        <v>134</v>
      </c>
      <c r="BV172" s="168" t="s">
        <v>8</v>
      </c>
      <c r="BW172" s="170" t="s">
        <v>8</v>
      </c>
      <c r="BX172" s="164">
        <v>0.3</v>
      </c>
      <c r="BY172" s="166" t="s">
        <v>134</v>
      </c>
      <c r="BZ172" s="168" t="s">
        <v>8</v>
      </c>
      <c r="CA172" s="170" t="s">
        <v>8</v>
      </c>
      <c r="CB172" s="164">
        <v>0.3</v>
      </c>
      <c r="CC172" s="166" t="s">
        <v>134</v>
      </c>
      <c r="CD172" s="168" t="s">
        <v>8</v>
      </c>
      <c r="CE172" s="170" t="s">
        <v>8</v>
      </c>
    </row>
    <row r="173" spans="2:83" s="10" customFormat="1" ht="18" customHeight="1" x14ac:dyDescent="0.45">
      <c r="B173" s="248"/>
      <c r="C173" s="32" t="s">
        <v>49</v>
      </c>
      <c r="D173" s="230"/>
      <c r="E173" s="220">
        <v>0</v>
      </c>
      <c r="F173" s="222"/>
      <c r="G173" s="217">
        <v>0</v>
      </c>
      <c r="H173" s="230"/>
      <c r="I173" s="220">
        <v>0</v>
      </c>
      <c r="J173" s="222"/>
      <c r="K173" s="217">
        <v>0</v>
      </c>
      <c r="L173" s="230"/>
      <c r="M173" s="220">
        <v>0</v>
      </c>
      <c r="N173" s="222"/>
      <c r="O173" s="217">
        <v>0</v>
      </c>
      <c r="P173" s="230"/>
      <c r="Q173" s="220">
        <v>0</v>
      </c>
      <c r="R173" s="222"/>
      <c r="S173" s="217">
        <v>0</v>
      </c>
      <c r="T173" s="230"/>
      <c r="U173" s="220">
        <v>0</v>
      </c>
      <c r="V173" s="222"/>
      <c r="W173" s="217">
        <v>0</v>
      </c>
      <c r="X173" s="30">
        <v>13.5</v>
      </c>
      <c r="Y173" s="220"/>
      <c r="Z173" s="222"/>
      <c r="AA173" s="217"/>
      <c r="AB173" s="40">
        <v>13.75</v>
      </c>
      <c r="AC173" s="220"/>
      <c r="AD173" s="222"/>
      <c r="AE173" s="217"/>
      <c r="AF173" s="55">
        <v>13.75</v>
      </c>
      <c r="AG173" s="220"/>
      <c r="AH173" s="222"/>
      <c r="AI173" s="217"/>
      <c r="AJ173" s="46">
        <v>13.75</v>
      </c>
      <c r="AK173" s="181"/>
      <c r="AL173" s="173"/>
      <c r="AM173" s="175"/>
      <c r="AN173" s="46">
        <v>13.75</v>
      </c>
      <c r="AO173" s="181"/>
      <c r="AP173" s="173"/>
      <c r="AQ173" s="175"/>
      <c r="AR173" s="46">
        <v>13.75</v>
      </c>
      <c r="AS173" s="181"/>
      <c r="AT173" s="173"/>
      <c r="AU173" s="175"/>
      <c r="AV173" s="46">
        <v>13.75</v>
      </c>
      <c r="AW173" s="181"/>
      <c r="AX173" s="173"/>
      <c r="AY173" s="175"/>
      <c r="AZ173" s="46">
        <v>13.75</v>
      </c>
      <c r="BA173" s="167"/>
      <c r="BB173" s="169"/>
      <c r="BC173" s="171"/>
      <c r="BD173" s="165"/>
      <c r="BE173" s="167"/>
      <c r="BF173" s="169"/>
      <c r="BG173" s="171"/>
      <c r="BH173" s="165"/>
      <c r="BI173" s="167"/>
      <c r="BJ173" s="169"/>
      <c r="BK173" s="171"/>
      <c r="BL173" s="165">
        <v>-0.15</v>
      </c>
      <c r="BM173" s="167"/>
      <c r="BN173" s="169">
        <v>-0.15</v>
      </c>
      <c r="BO173" s="171"/>
      <c r="BP173" s="165">
        <v>-0.15</v>
      </c>
      <c r="BQ173" s="167"/>
      <c r="BR173" s="169">
        <v>-0.15</v>
      </c>
      <c r="BS173" s="171"/>
      <c r="BT173" s="165">
        <v>-0.15</v>
      </c>
      <c r="BU173" s="167"/>
      <c r="BV173" s="169">
        <v>-0.15</v>
      </c>
      <c r="BW173" s="171"/>
      <c r="BX173" s="165">
        <v>-0.15</v>
      </c>
      <c r="BY173" s="167"/>
      <c r="BZ173" s="169">
        <v>-0.15</v>
      </c>
      <c r="CA173" s="171"/>
      <c r="CB173" s="165">
        <v>-0.15</v>
      </c>
      <c r="CC173" s="167"/>
      <c r="CD173" s="169">
        <v>-0.15</v>
      </c>
      <c r="CE173" s="171"/>
    </row>
    <row r="174" spans="2:83" s="13" customFormat="1" ht="18" customHeight="1" x14ac:dyDescent="0.4">
      <c r="B174" s="33" t="s">
        <v>27</v>
      </c>
      <c r="C174" s="34" t="s">
        <v>137</v>
      </c>
      <c r="D174" s="24" t="s">
        <v>8</v>
      </c>
      <c r="E174" s="12" t="s">
        <v>8</v>
      </c>
      <c r="F174" s="11" t="s">
        <v>8</v>
      </c>
      <c r="G174" s="25" t="s">
        <v>8</v>
      </c>
      <c r="H174" s="24" t="s">
        <v>8</v>
      </c>
      <c r="I174" s="12" t="s">
        <v>8</v>
      </c>
      <c r="J174" s="11" t="s">
        <v>8</v>
      </c>
      <c r="K174" s="25" t="s">
        <v>8</v>
      </c>
      <c r="L174" s="24" t="s">
        <v>8</v>
      </c>
      <c r="M174" s="12" t="s">
        <v>8</v>
      </c>
      <c r="N174" s="11" t="s">
        <v>8</v>
      </c>
      <c r="O174" s="25" t="s">
        <v>8</v>
      </c>
      <c r="P174" s="24">
        <v>0.5</v>
      </c>
      <c r="Q174" s="12" t="s">
        <v>134</v>
      </c>
      <c r="R174" s="11">
        <v>0.5</v>
      </c>
      <c r="S174" s="25" t="s">
        <v>134</v>
      </c>
      <c r="T174" s="24">
        <v>0.5</v>
      </c>
      <c r="U174" s="12" t="s">
        <v>134</v>
      </c>
      <c r="V174" s="11">
        <v>0.5</v>
      </c>
      <c r="W174" s="25" t="s">
        <v>134</v>
      </c>
      <c r="X174" s="24">
        <v>0.5</v>
      </c>
      <c r="Y174" s="12" t="s">
        <v>134</v>
      </c>
      <c r="Z174" s="11">
        <v>0.5</v>
      </c>
      <c r="AA174" s="25" t="s">
        <v>134</v>
      </c>
      <c r="AB174" s="24">
        <v>0.75</v>
      </c>
      <c r="AC174" s="12" t="s">
        <v>134</v>
      </c>
      <c r="AD174" s="15">
        <v>0.75</v>
      </c>
      <c r="AE174" s="25" t="s">
        <v>134</v>
      </c>
      <c r="AF174" s="24">
        <v>2.75</v>
      </c>
      <c r="AG174" s="12" t="s">
        <v>134</v>
      </c>
      <c r="AH174" s="15">
        <v>2.75</v>
      </c>
      <c r="AI174" s="25" t="s">
        <v>134</v>
      </c>
      <c r="AJ174" s="47">
        <v>2.75</v>
      </c>
      <c r="AK174" s="42" t="s">
        <v>134</v>
      </c>
      <c r="AL174" s="41">
        <v>2.75</v>
      </c>
      <c r="AM174" s="48" t="s">
        <v>134</v>
      </c>
      <c r="AN174" s="47">
        <v>2.75</v>
      </c>
      <c r="AO174" s="42" t="s">
        <v>134</v>
      </c>
      <c r="AP174" s="41">
        <v>2.75</v>
      </c>
      <c r="AQ174" s="48" t="s">
        <v>134</v>
      </c>
      <c r="AR174" s="47">
        <v>2.75</v>
      </c>
      <c r="AS174" s="42" t="s">
        <v>134</v>
      </c>
      <c r="AT174" s="41">
        <v>2.75</v>
      </c>
      <c r="AU174" s="48" t="s">
        <v>134</v>
      </c>
      <c r="AV174" s="47">
        <v>2.75</v>
      </c>
      <c r="AW174" s="42" t="s">
        <v>134</v>
      </c>
      <c r="AX174" s="41">
        <v>2.75</v>
      </c>
      <c r="AY174" s="48" t="s">
        <v>134</v>
      </c>
      <c r="AZ174" s="47">
        <v>2.25</v>
      </c>
      <c r="BA174" s="42" t="s">
        <v>134</v>
      </c>
      <c r="BB174" s="41">
        <v>2.25</v>
      </c>
      <c r="BC174" s="48" t="s">
        <v>134</v>
      </c>
      <c r="BD174" s="47">
        <v>2.25</v>
      </c>
      <c r="BE174" s="42" t="s">
        <v>134</v>
      </c>
      <c r="BF174" s="41">
        <v>2.25</v>
      </c>
      <c r="BG174" s="48" t="s">
        <v>134</v>
      </c>
      <c r="BH174" s="47">
        <v>2.25</v>
      </c>
      <c r="BI174" s="42" t="s">
        <v>134</v>
      </c>
      <c r="BJ174" s="41">
        <v>2.25</v>
      </c>
      <c r="BK174" s="48" t="s">
        <v>134</v>
      </c>
      <c r="BL174" s="47">
        <v>1.8</v>
      </c>
      <c r="BM174" s="42" t="s">
        <v>134</v>
      </c>
      <c r="BN174" s="41">
        <v>1.8</v>
      </c>
      <c r="BO174" s="48" t="s">
        <v>134</v>
      </c>
      <c r="BP174" s="47">
        <v>1.8</v>
      </c>
      <c r="BQ174" s="42" t="s">
        <v>134</v>
      </c>
      <c r="BR174" s="41">
        <v>1.8</v>
      </c>
      <c r="BS174" s="48" t="s">
        <v>134</v>
      </c>
      <c r="BT174" s="47">
        <v>1.8</v>
      </c>
      <c r="BU174" s="42" t="s">
        <v>134</v>
      </c>
      <c r="BV174" s="41">
        <v>1.8</v>
      </c>
      <c r="BW174" s="48" t="s">
        <v>134</v>
      </c>
      <c r="BX174" s="47">
        <v>1.8</v>
      </c>
      <c r="BY174" s="42" t="s">
        <v>134</v>
      </c>
      <c r="BZ174" s="41">
        <v>1.8</v>
      </c>
      <c r="CA174" s="48" t="s">
        <v>134</v>
      </c>
      <c r="CB174" s="47">
        <v>1.8</v>
      </c>
      <c r="CC174" s="42" t="s">
        <v>134</v>
      </c>
      <c r="CD174" s="41">
        <v>1.8</v>
      </c>
      <c r="CE174" s="48" t="s">
        <v>134</v>
      </c>
    </row>
    <row r="175" spans="2:83" s="10" customFormat="1" ht="18" customHeight="1" x14ac:dyDescent="0.45">
      <c r="B175" s="247" t="s">
        <v>113</v>
      </c>
      <c r="C175" s="31" t="s">
        <v>48</v>
      </c>
      <c r="D175" s="229" t="s">
        <v>8</v>
      </c>
      <c r="E175" s="219" t="s">
        <v>8</v>
      </c>
      <c r="F175" s="221" t="s">
        <v>8</v>
      </c>
      <c r="G175" s="216" t="s">
        <v>8</v>
      </c>
      <c r="H175" s="229" t="s">
        <v>8</v>
      </c>
      <c r="I175" s="219" t="s">
        <v>8</v>
      </c>
      <c r="J175" s="221" t="s">
        <v>8</v>
      </c>
      <c r="K175" s="216" t="s">
        <v>8</v>
      </c>
      <c r="L175" s="229" t="s">
        <v>8</v>
      </c>
      <c r="M175" s="219" t="s">
        <v>8</v>
      </c>
      <c r="N175" s="221" t="s">
        <v>8</v>
      </c>
      <c r="O175" s="216" t="s">
        <v>8</v>
      </c>
      <c r="P175" s="229" t="s">
        <v>8</v>
      </c>
      <c r="Q175" s="219" t="s">
        <v>8</v>
      </c>
      <c r="R175" s="221" t="s">
        <v>8</v>
      </c>
      <c r="S175" s="216" t="s">
        <v>8</v>
      </c>
      <c r="T175" s="229" t="s">
        <v>8</v>
      </c>
      <c r="U175" s="219" t="s">
        <v>8</v>
      </c>
      <c r="V175" s="221" t="s">
        <v>8</v>
      </c>
      <c r="W175" s="216" t="s">
        <v>8</v>
      </c>
      <c r="X175" s="26">
        <v>2.25</v>
      </c>
      <c r="Y175" s="219" t="s">
        <v>135</v>
      </c>
      <c r="Z175" s="221" t="s">
        <v>8</v>
      </c>
      <c r="AA175" s="216" t="s">
        <v>8</v>
      </c>
      <c r="AB175" s="37">
        <v>2.5</v>
      </c>
      <c r="AC175" s="219" t="s">
        <v>135</v>
      </c>
      <c r="AD175" s="221" t="s">
        <v>8</v>
      </c>
      <c r="AE175" s="216" t="s">
        <v>8</v>
      </c>
      <c r="AF175" s="54">
        <v>2.5</v>
      </c>
      <c r="AG175" s="219" t="s">
        <v>135</v>
      </c>
      <c r="AH175" s="221" t="s">
        <v>8</v>
      </c>
      <c r="AI175" s="216" t="s">
        <v>8</v>
      </c>
      <c r="AJ175" s="45">
        <v>2.5</v>
      </c>
      <c r="AK175" s="180" t="s">
        <v>135</v>
      </c>
      <c r="AL175" s="172" t="s">
        <v>8</v>
      </c>
      <c r="AM175" s="174" t="s">
        <v>8</v>
      </c>
      <c r="AN175" s="45">
        <v>2.5</v>
      </c>
      <c r="AO175" s="180" t="s">
        <v>135</v>
      </c>
      <c r="AP175" s="172" t="s">
        <v>8</v>
      </c>
      <c r="AQ175" s="174" t="s">
        <v>8</v>
      </c>
      <c r="AR175" s="45">
        <v>2.5</v>
      </c>
      <c r="AS175" s="180" t="s">
        <v>135</v>
      </c>
      <c r="AT175" s="172" t="s">
        <v>8</v>
      </c>
      <c r="AU175" s="174" t="s">
        <v>8</v>
      </c>
      <c r="AV175" s="45">
        <v>2.5</v>
      </c>
      <c r="AW175" s="180" t="s">
        <v>135</v>
      </c>
      <c r="AX175" s="172" t="s">
        <v>8</v>
      </c>
      <c r="AY175" s="174" t="s">
        <v>8</v>
      </c>
      <c r="AZ175" s="45">
        <v>2.5</v>
      </c>
      <c r="BA175" s="166" t="s">
        <v>135</v>
      </c>
      <c r="BB175" s="168" t="s">
        <v>8</v>
      </c>
      <c r="BC175" s="170" t="s">
        <v>8</v>
      </c>
      <c r="BD175" s="164">
        <v>0.35</v>
      </c>
      <c r="BE175" s="166" t="s">
        <v>134</v>
      </c>
      <c r="BF175" s="168" t="s">
        <v>8</v>
      </c>
      <c r="BG175" s="170" t="s">
        <v>8</v>
      </c>
      <c r="BH175" s="164">
        <v>0.35</v>
      </c>
      <c r="BI175" s="166" t="s">
        <v>134</v>
      </c>
      <c r="BJ175" s="168" t="s">
        <v>8</v>
      </c>
      <c r="BK175" s="170" t="s">
        <v>8</v>
      </c>
      <c r="BL175" s="164">
        <v>0.3</v>
      </c>
      <c r="BM175" s="166" t="s">
        <v>134</v>
      </c>
      <c r="BN175" s="168" t="s">
        <v>8</v>
      </c>
      <c r="BO175" s="170" t="s">
        <v>8</v>
      </c>
      <c r="BP175" s="164">
        <v>0.3</v>
      </c>
      <c r="BQ175" s="166" t="s">
        <v>134</v>
      </c>
      <c r="BR175" s="168" t="s">
        <v>8</v>
      </c>
      <c r="BS175" s="170" t="s">
        <v>8</v>
      </c>
      <c r="BT175" s="164">
        <v>0.3</v>
      </c>
      <c r="BU175" s="166" t="s">
        <v>134</v>
      </c>
      <c r="BV175" s="168" t="s">
        <v>8</v>
      </c>
      <c r="BW175" s="170" t="s">
        <v>8</v>
      </c>
      <c r="BX175" s="164">
        <v>0.3</v>
      </c>
      <c r="BY175" s="166" t="s">
        <v>134</v>
      </c>
      <c r="BZ175" s="168" t="s">
        <v>8</v>
      </c>
      <c r="CA175" s="170" t="s">
        <v>8</v>
      </c>
      <c r="CB175" s="164">
        <v>0.3</v>
      </c>
      <c r="CC175" s="166" t="s">
        <v>134</v>
      </c>
      <c r="CD175" s="168" t="s">
        <v>8</v>
      </c>
      <c r="CE175" s="170" t="s">
        <v>8</v>
      </c>
    </row>
    <row r="176" spans="2:83" s="10" customFormat="1" ht="18" customHeight="1" x14ac:dyDescent="0.45">
      <c r="B176" s="248"/>
      <c r="C176" s="32" t="s">
        <v>49</v>
      </c>
      <c r="D176" s="230"/>
      <c r="E176" s="220">
        <v>0</v>
      </c>
      <c r="F176" s="222"/>
      <c r="G176" s="217">
        <v>0</v>
      </c>
      <c r="H176" s="230"/>
      <c r="I176" s="220">
        <v>0</v>
      </c>
      <c r="J176" s="222"/>
      <c r="K176" s="217">
        <v>0</v>
      </c>
      <c r="L176" s="230"/>
      <c r="M176" s="220">
        <v>0</v>
      </c>
      <c r="N176" s="222"/>
      <c r="O176" s="217">
        <v>0</v>
      </c>
      <c r="P176" s="230"/>
      <c r="Q176" s="220">
        <v>0</v>
      </c>
      <c r="R176" s="222"/>
      <c r="S176" s="217">
        <v>0</v>
      </c>
      <c r="T176" s="230"/>
      <c r="U176" s="220">
        <v>0</v>
      </c>
      <c r="V176" s="222"/>
      <c r="W176" s="217">
        <v>0</v>
      </c>
      <c r="X176" s="30">
        <v>13.5</v>
      </c>
      <c r="Y176" s="220"/>
      <c r="Z176" s="222"/>
      <c r="AA176" s="217"/>
      <c r="AB176" s="40">
        <v>13.75</v>
      </c>
      <c r="AC176" s="220"/>
      <c r="AD176" s="222"/>
      <c r="AE176" s="217"/>
      <c r="AF176" s="55">
        <v>13.75</v>
      </c>
      <c r="AG176" s="220"/>
      <c r="AH176" s="222"/>
      <c r="AI176" s="217"/>
      <c r="AJ176" s="46">
        <v>13.75</v>
      </c>
      <c r="AK176" s="181"/>
      <c r="AL176" s="173"/>
      <c r="AM176" s="175"/>
      <c r="AN176" s="46">
        <v>13.75</v>
      </c>
      <c r="AO176" s="181"/>
      <c r="AP176" s="173"/>
      <c r="AQ176" s="175"/>
      <c r="AR176" s="46">
        <v>13.75</v>
      </c>
      <c r="AS176" s="181"/>
      <c r="AT176" s="173"/>
      <c r="AU176" s="175"/>
      <c r="AV176" s="46">
        <v>13.75</v>
      </c>
      <c r="AW176" s="181"/>
      <c r="AX176" s="173"/>
      <c r="AY176" s="175"/>
      <c r="AZ176" s="46">
        <v>13.75</v>
      </c>
      <c r="BA176" s="167"/>
      <c r="BB176" s="169"/>
      <c r="BC176" s="171"/>
      <c r="BD176" s="165"/>
      <c r="BE176" s="167"/>
      <c r="BF176" s="169"/>
      <c r="BG176" s="171"/>
      <c r="BH176" s="165"/>
      <c r="BI176" s="167"/>
      <c r="BJ176" s="169"/>
      <c r="BK176" s="171"/>
      <c r="BL176" s="165">
        <v>-0.15</v>
      </c>
      <c r="BM176" s="167"/>
      <c r="BN176" s="169">
        <v>-0.15</v>
      </c>
      <c r="BO176" s="171"/>
      <c r="BP176" s="165">
        <v>-0.15</v>
      </c>
      <c r="BQ176" s="167"/>
      <c r="BR176" s="169">
        <v>-0.15</v>
      </c>
      <c r="BS176" s="171"/>
      <c r="BT176" s="165">
        <v>-0.15</v>
      </c>
      <c r="BU176" s="167"/>
      <c r="BV176" s="169">
        <v>-0.15</v>
      </c>
      <c r="BW176" s="171"/>
      <c r="BX176" s="165">
        <v>-0.15</v>
      </c>
      <c r="BY176" s="167"/>
      <c r="BZ176" s="169">
        <v>-0.15</v>
      </c>
      <c r="CA176" s="171"/>
      <c r="CB176" s="165">
        <v>-0.15</v>
      </c>
      <c r="CC176" s="167"/>
      <c r="CD176" s="169">
        <v>-0.15</v>
      </c>
      <c r="CE176" s="171"/>
    </row>
    <row r="177" spans="2:83" s="10" customFormat="1" ht="18" customHeight="1" x14ac:dyDescent="0.45">
      <c r="B177" s="247" t="s">
        <v>114</v>
      </c>
      <c r="C177" s="31" t="s">
        <v>48</v>
      </c>
      <c r="D177" s="229" t="s">
        <v>8</v>
      </c>
      <c r="E177" s="219" t="s">
        <v>8</v>
      </c>
      <c r="F177" s="221" t="s">
        <v>8</v>
      </c>
      <c r="G177" s="216" t="s">
        <v>8</v>
      </c>
      <c r="H177" s="229" t="s">
        <v>8</v>
      </c>
      <c r="I177" s="219" t="s">
        <v>8</v>
      </c>
      <c r="J177" s="221" t="s">
        <v>8</v>
      </c>
      <c r="K177" s="216" t="s">
        <v>8</v>
      </c>
      <c r="L177" s="229" t="s">
        <v>8</v>
      </c>
      <c r="M177" s="219" t="s">
        <v>8</v>
      </c>
      <c r="N177" s="221" t="s">
        <v>8</v>
      </c>
      <c r="O177" s="216" t="s">
        <v>8</v>
      </c>
      <c r="P177" s="229" t="s">
        <v>8</v>
      </c>
      <c r="Q177" s="219" t="s">
        <v>8</v>
      </c>
      <c r="R177" s="221" t="s">
        <v>8</v>
      </c>
      <c r="S177" s="216" t="s">
        <v>8</v>
      </c>
      <c r="T177" s="229" t="s">
        <v>8</v>
      </c>
      <c r="U177" s="219" t="s">
        <v>8</v>
      </c>
      <c r="V177" s="221" t="s">
        <v>8</v>
      </c>
      <c r="W177" s="216" t="s">
        <v>8</v>
      </c>
      <c r="X177" s="26">
        <v>2.25</v>
      </c>
      <c r="Y177" s="219" t="s">
        <v>135</v>
      </c>
      <c r="Z177" s="221" t="s">
        <v>8</v>
      </c>
      <c r="AA177" s="216" t="s">
        <v>8</v>
      </c>
      <c r="AB177" s="37">
        <v>2.5</v>
      </c>
      <c r="AC177" s="219" t="s">
        <v>135</v>
      </c>
      <c r="AD177" s="221" t="s">
        <v>8</v>
      </c>
      <c r="AE177" s="216" t="s">
        <v>8</v>
      </c>
      <c r="AF177" s="54">
        <v>2.5</v>
      </c>
      <c r="AG177" s="219" t="s">
        <v>135</v>
      </c>
      <c r="AH177" s="221" t="s">
        <v>8</v>
      </c>
      <c r="AI177" s="216" t="s">
        <v>8</v>
      </c>
      <c r="AJ177" s="45">
        <v>2.5</v>
      </c>
      <c r="AK177" s="180" t="s">
        <v>135</v>
      </c>
      <c r="AL177" s="172" t="s">
        <v>8</v>
      </c>
      <c r="AM177" s="174" t="s">
        <v>8</v>
      </c>
      <c r="AN177" s="45">
        <v>2.5</v>
      </c>
      <c r="AO177" s="180" t="s">
        <v>135</v>
      </c>
      <c r="AP177" s="172" t="s">
        <v>8</v>
      </c>
      <c r="AQ177" s="174" t="s">
        <v>8</v>
      </c>
      <c r="AR177" s="45">
        <v>2.5</v>
      </c>
      <c r="AS177" s="180" t="s">
        <v>135</v>
      </c>
      <c r="AT177" s="172" t="s">
        <v>8</v>
      </c>
      <c r="AU177" s="174" t="s">
        <v>8</v>
      </c>
      <c r="AV177" s="45">
        <v>2.5</v>
      </c>
      <c r="AW177" s="180" t="s">
        <v>135</v>
      </c>
      <c r="AX177" s="172" t="s">
        <v>8</v>
      </c>
      <c r="AY177" s="174" t="s">
        <v>8</v>
      </c>
      <c r="AZ177" s="45">
        <v>2.5</v>
      </c>
      <c r="BA177" s="166" t="s">
        <v>135</v>
      </c>
      <c r="BB177" s="168" t="s">
        <v>8</v>
      </c>
      <c r="BC177" s="170" t="s">
        <v>8</v>
      </c>
      <c r="BD177" s="164">
        <v>0.35</v>
      </c>
      <c r="BE177" s="166" t="s">
        <v>134</v>
      </c>
      <c r="BF177" s="168" t="s">
        <v>8</v>
      </c>
      <c r="BG177" s="170" t="s">
        <v>8</v>
      </c>
      <c r="BH177" s="164">
        <v>0.35</v>
      </c>
      <c r="BI177" s="166" t="s">
        <v>134</v>
      </c>
      <c r="BJ177" s="168" t="s">
        <v>8</v>
      </c>
      <c r="BK177" s="170" t="s">
        <v>8</v>
      </c>
      <c r="BL177" s="164">
        <v>0.3</v>
      </c>
      <c r="BM177" s="166" t="s">
        <v>134</v>
      </c>
      <c r="BN177" s="168" t="s">
        <v>8</v>
      </c>
      <c r="BO177" s="170" t="s">
        <v>8</v>
      </c>
      <c r="BP177" s="164">
        <v>0.3</v>
      </c>
      <c r="BQ177" s="166" t="s">
        <v>134</v>
      </c>
      <c r="BR177" s="168" t="s">
        <v>8</v>
      </c>
      <c r="BS177" s="170" t="s">
        <v>8</v>
      </c>
      <c r="BT177" s="164">
        <v>0.3</v>
      </c>
      <c r="BU177" s="166" t="s">
        <v>134</v>
      </c>
      <c r="BV177" s="168" t="s">
        <v>8</v>
      </c>
      <c r="BW177" s="170" t="s">
        <v>8</v>
      </c>
      <c r="BX177" s="164">
        <v>0.3</v>
      </c>
      <c r="BY177" s="166" t="s">
        <v>134</v>
      </c>
      <c r="BZ177" s="168" t="s">
        <v>8</v>
      </c>
      <c r="CA177" s="170" t="s">
        <v>8</v>
      </c>
      <c r="CB177" s="164">
        <v>0.3</v>
      </c>
      <c r="CC177" s="166" t="s">
        <v>134</v>
      </c>
      <c r="CD177" s="168" t="s">
        <v>8</v>
      </c>
      <c r="CE177" s="170" t="s">
        <v>8</v>
      </c>
    </row>
    <row r="178" spans="2:83" s="10" customFormat="1" ht="18" customHeight="1" x14ac:dyDescent="0.45">
      <c r="B178" s="248"/>
      <c r="C178" s="32" t="s">
        <v>49</v>
      </c>
      <c r="D178" s="230"/>
      <c r="E178" s="220">
        <v>0</v>
      </c>
      <c r="F178" s="222"/>
      <c r="G178" s="217">
        <v>0</v>
      </c>
      <c r="H178" s="230"/>
      <c r="I178" s="220">
        <v>0</v>
      </c>
      <c r="J178" s="222"/>
      <c r="K178" s="217">
        <v>0</v>
      </c>
      <c r="L178" s="230"/>
      <c r="M178" s="220">
        <v>0</v>
      </c>
      <c r="N178" s="222"/>
      <c r="O178" s="217">
        <v>0</v>
      </c>
      <c r="P178" s="230"/>
      <c r="Q178" s="220">
        <v>0</v>
      </c>
      <c r="R178" s="222"/>
      <c r="S178" s="217">
        <v>0</v>
      </c>
      <c r="T178" s="230"/>
      <c r="U178" s="220">
        <v>0</v>
      </c>
      <c r="V178" s="222"/>
      <c r="W178" s="217">
        <v>0</v>
      </c>
      <c r="X178" s="30">
        <v>13.5</v>
      </c>
      <c r="Y178" s="220"/>
      <c r="Z178" s="222"/>
      <c r="AA178" s="217"/>
      <c r="AB178" s="40">
        <v>13.75</v>
      </c>
      <c r="AC178" s="220"/>
      <c r="AD178" s="222"/>
      <c r="AE178" s="217"/>
      <c r="AF178" s="55">
        <v>13.75</v>
      </c>
      <c r="AG178" s="220"/>
      <c r="AH178" s="222"/>
      <c r="AI178" s="217"/>
      <c r="AJ178" s="46">
        <v>13.75</v>
      </c>
      <c r="AK178" s="181"/>
      <c r="AL178" s="173"/>
      <c r="AM178" s="175"/>
      <c r="AN178" s="46">
        <v>13.75</v>
      </c>
      <c r="AO178" s="181"/>
      <c r="AP178" s="173"/>
      <c r="AQ178" s="175"/>
      <c r="AR178" s="46">
        <v>13.75</v>
      </c>
      <c r="AS178" s="181"/>
      <c r="AT178" s="173"/>
      <c r="AU178" s="175"/>
      <c r="AV178" s="46">
        <v>13.75</v>
      </c>
      <c r="AW178" s="181"/>
      <c r="AX178" s="173"/>
      <c r="AY178" s="175"/>
      <c r="AZ178" s="46">
        <v>13.75</v>
      </c>
      <c r="BA178" s="167"/>
      <c r="BB178" s="169"/>
      <c r="BC178" s="171"/>
      <c r="BD178" s="165"/>
      <c r="BE178" s="167"/>
      <c r="BF178" s="169"/>
      <c r="BG178" s="171"/>
      <c r="BH178" s="165"/>
      <c r="BI178" s="167"/>
      <c r="BJ178" s="169"/>
      <c r="BK178" s="171"/>
      <c r="BL178" s="165">
        <v>-0.15</v>
      </c>
      <c r="BM178" s="167"/>
      <c r="BN178" s="169">
        <v>-0.15</v>
      </c>
      <c r="BO178" s="171"/>
      <c r="BP178" s="165">
        <v>-0.15</v>
      </c>
      <c r="BQ178" s="167"/>
      <c r="BR178" s="169">
        <v>-0.15</v>
      </c>
      <c r="BS178" s="171"/>
      <c r="BT178" s="165">
        <v>-0.15</v>
      </c>
      <c r="BU178" s="167"/>
      <c r="BV178" s="169">
        <v>-0.15</v>
      </c>
      <c r="BW178" s="171"/>
      <c r="BX178" s="165">
        <v>-0.15</v>
      </c>
      <c r="BY178" s="167"/>
      <c r="BZ178" s="169">
        <v>-0.15</v>
      </c>
      <c r="CA178" s="171"/>
      <c r="CB178" s="165">
        <v>-0.15</v>
      </c>
      <c r="CC178" s="167"/>
      <c r="CD178" s="169">
        <v>-0.15</v>
      </c>
      <c r="CE178" s="171"/>
    </row>
    <row r="179" spans="2:83" s="13" customFormat="1" ht="18" customHeight="1" x14ac:dyDescent="0.4">
      <c r="B179" s="35" t="s">
        <v>15</v>
      </c>
      <c r="C179" s="34" t="s">
        <v>137</v>
      </c>
      <c r="D179" s="27" t="s">
        <v>8</v>
      </c>
      <c r="E179" s="16" t="s">
        <v>8</v>
      </c>
      <c r="F179" s="15" t="s">
        <v>8</v>
      </c>
      <c r="G179" s="28" t="s">
        <v>8</v>
      </c>
      <c r="H179" s="27" t="s">
        <v>8</v>
      </c>
      <c r="I179" s="16" t="s">
        <v>8</v>
      </c>
      <c r="J179" s="15" t="s">
        <v>8</v>
      </c>
      <c r="K179" s="28" t="s">
        <v>8</v>
      </c>
      <c r="L179" s="27">
        <v>1.5</v>
      </c>
      <c r="M179" s="16" t="s">
        <v>134</v>
      </c>
      <c r="N179" s="15">
        <v>1.5</v>
      </c>
      <c r="O179" s="28" t="s">
        <v>134</v>
      </c>
      <c r="P179" s="27">
        <v>1.5</v>
      </c>
      <c r="Q179" s="16" t="s">
        <v>134</v>
      </c>
      <c r="R179" s="15">
        <v>1.5</v>
      </c>
      <c r="S179" s="28" t="s">
        <v>134</v>
      </c>
      <c r="T179" s="27">
        <v>1.5</v>
      </c>
      <c r="U179" s="16" t="s">
        <v>134</v>
      </c>
      <c r="V179" s="15">
        <v>1.5</v>
      </c>
      <c r="W179" s="28" t="s">
        <v>134</v>
      </c>
      <c r="X179" s="27">
        <v>1.5</v>
      </c>
      <c r="Y179" s="16" t="s">
        <v>134</v>
      </c>
      <c r="Z179" s="15">
        <v>1.5</v>
      </c>
      <c r="AA179" s="28" t="s">
        <v>134</v>
      </c>
      <c r="AB179" s="27">
        <v>1.75</v>
      </c>
      <c r="AC179" s="16" t="s">
        <v>134</v>
      </c>
      <c r="AD179" s="15">
        <v>1.75</v>
      </c>
      <c r="AE179" s="28" t="s">
        <v>134</v>
      </c>
      <c r="AF179" s="27">
        <v>1.75</v>
      </c>
      <c r="AG179" s="16" t="s">
        <v>134</v>
      </c>
      <c r="AH179" s="15">
        <v>1.75</v>
      </c>
      <c r="AI179" s="28" t="s">
        <v>134</v>
      </c>
      <c r="AJ179" s="49">
        <v>1.75</v>
      </c>
      <c r="AK179" s="44" t="s">
        <v>134</v>
      </c>
      <c r="AL179" s="43">
        <v>1.75</v>
      </c>
      <c r="AM179" s="50" t="s">
        <v>134</v>
      </c>
      <c r="AN179" s="49">
        <v>1.75</v>
      </c>
      <c r="AO179" s="44" t="s">
        <v>134</v>
      </c>
      <c r="AP179" s="43">
        <v>1.75</v>
      </c>
      <c r="AQ179" s="50" t="s">
        <v>134</v>
      </c>
      <c r="AR179" s="49">
        <v>1.75</v>
      </c>
      <c r="AS179" s="44" t="s">
        <v>134</v>
      </c>
      <c r="AT179" s="43">
        <v>1.75</v>
      </c>
      <c r="AU179" s="50" t="s">
        <v>134</v>
      </c>
      <c r="AV179" s="49">
        <v>1.75</v>
      </c>
      <c r="AW179" s="44" t="s">
        <v>134</v>
      </c>
      <c r="AX179" s="43">
        <v>1.75</v>
      </c>
      <c r="AY179" s="50" t="s">
        <v>134</v>
      </c>
      <c r="AZ179" s="49">
        <v>1.25</v>
      </c>
      <c r="BA179" s="44" t="s">
        <v>134</v>
      </c>
      <c r="BB179" s="43">
        <v>1.25</v>
      </c>
      <c r="BC179" s="50" t="s">
        <v>134</v>
      </c>
      <c r="BD179" s="49">
        <v>1.25</v>
      </c>
      <c r="BE179" s="44" t="s">
        <v>134</v>
      </c>
      <c r="BF179" s="43">
        <v>1.25</v>
      </c>
      <c r="BG179" s="50" t="s">
        <v>134</v>
      </c>
      <c r="BH179" s="49">
        <v>1.25</v>
      </c>
      <c r="BI179" s="44" t="s">
        <v>134</v>
      </c>
      <c r="BJ179" s="43">
        <v>1.25</v>
      </c>
      <c r="BK179" s="50" t="s">
        <v>134</v>
      </c>
      <c r="BL179" s="49">
        <v>1.1000000000000001</v>
      </c>
      <c r="BM179" s="44" t="s">
        <v>134</v>
      </c>
      <c r="BN179" s="43">
        <v>1.1000000000000001</v>
      </c>
      <c r="BO179" s="50" t="s">
        <v>134</v>
      </c>
      <c r="BP179" s="49">
        <v>1.1000000000000001</v>
      </c>
      <c r="BQ179" s="44" t="s">
        <v>134</v>
      </c>
      <c r="BR179" s="43">
        <v>1.1000000000000001</v>
      </c>
      <c r="BS179" s="50" t="s">
        <v>134</v>
      </c>
      <c r="BT179" s="49">
        <v>1.1000000000000001</v>
      </c>
      <c r="BU179" s="44" t="s">
        <v>134</v>
      </c>
      <c r="BV179" s="43">
        <v>1.1000000000000001</v>
      </c>
      <c r="BW179" s="50" t="s">
        <v>134</v>
      </c>
      <c r="BX179" s="49">
        <v>1.1000000000000001</v>
      </c>
      <c r="BY179" s="44" t="s">
        <v>134</v>
      </c>
      <c r="BZ179" s="43">
        <v>1.1000000000000001</v>
      </c>
      <c r="CA179" s="50" t="s">
        <v>134</v>
      </c>
      <c r="CB179" s="49">
        <v>1.1000000000000001</v>
      </c>
      <c r="CC179" s="44" t="s">
        <v>134</v>
      </c>
      <c r="CD179" s="43">
        <v>1.1000000000000001</v>
      </c>
      <c r="CE179" s="50" t="s">
        <v>134</v>
      </c>
    </row>
    <row r="180" spans="2:83" s="13" customFormat="1" ht="18" customHeight="1" x14ac:dyDescent="0.4">
      <c r="B180" s="35" t="s">
        <v>6</v>
      </c>
      <c r="C180" s="34" t="s">
        <v>137</v>
      </c>
      <c r="D180" s="27">
        <v>2</v>
      </c>
      <c r="E180" s="16" t="s">
        <v>134</v>
      </c>
      <c r="F180" s="15">
        <v>2</v>
      </c>
      <c r="G180" s="28" t="s">
        <v>134</v>
      </c>
      <c r="H180" s="27">
        <v>2</v>
      </c>
      <c r="I180" s="16" t="s">
        <v>134</v>
      </c>
      <c r="J180" s="15">
        <v>2</v>
      </c>
      <c r="K180" s="28" t="s">
        <v>134</v>
      </c>
      <c r="L180" s="27">
        <v>2</v>
      </c>
      <c r="M180" s="16" t="s">
        <v>134</v>
      </c>
      <c r="N180" s="15">
        <v>2</v>
      </c>
      <c r="O180" s="28" t="s">
        <v>134</v>
      </c>
      <c r="P180" s="27">
        <v>2.75</v>
      </c>
      <c r="Q180" s="16" t="s">
        <v>134</v>
      </c>
      <c r="R180" s="15">
        <v>2.75</v>
      </c>
      <c r="S180" s="28" t="s">
        <v>134</v>
      </c>
      <c r="T180" s="27">
        <v>2.75</v>
      </c>
      <c r="U180" s="16" t="s">
        <v>134</v>
      </c>
      <c r="V180" s="15">
        <v>2.75</v>
      </c>
      <c r="W180" s="28" t="s">
        <v>134</v>
      </c>
      <c r="X180" s="27">
        <v>2.75</v>
      </c>
      <c r="Y180" s="16" t="s">
        <v>134</v>
      </c>
      <c r="Z180" s="15">
        <v>2.75</v>
      </c>
      <c r="AA180" s="28" t="s">
        <v>134</v>
      </c>
      <c r="AB180" s="27">
        <v>3</v>
      </c>
      <c r="AC180" s="16" t="s">
        <v>134</v>
      </c>
      <c r="AD180" s="15">
        <v>3</v>
      </c>
      <c r="AE180" s="28" t="s">
        <v>134</v>
      </c>
      <c r="AF180" s="27">
        <v>3</v>
      </c>
      <c r="AG180" s="16" t="s">
        <v>134</v>
      </c>
      <c r="AH180" s="15">
        <v>3</v>
      </c>
      <c r="AI180" s="28" t="s">
        <v>134</v>
      </c>
      <c r="AJ180" s="49">
        <v>3</v>
      </c>
      <c r="AK180" s="44" t="s">
        <v>134</v>
      </c>
      <c r="AL180" s="43">
        <v>3</v>
      </c>
      <c r="AM180" s="50" t="s">
        <v>134</v>
      </c>
      <c r="AN180" s="49">
        <v>3</v>
      </c>
      <c r="AO180" s="44" t="s">
        <v>134</v>
      </c>
      <c r="AP180" s="43">
        <v>3</v>
      </c>
      <c r="AQ180" s="50" t="s">
        <v>134</v>
      </c>
      <c r="AR180" s="49">
        <v>3</v>
      </c>
      <c r="AS180" s="44" t="s">
        <v>134</v>
      </c>
      <c r="AT180" s="43">
        <v>3</v>
      </c>
      <c r="AU180" s="50" t="s">
        <v>134</v>
      </c>
      <c r="AV180" s="49">
        <v>3</v>
      </c>
      <c r="AW180" s="44" t="s">
        <v>134</v>
      </c>
      <c r="AX180" s="43">
        <v>3</v>
      </c>
      <c r="AY180" s="50" t="s">
        <v>134</v>
      </c>
      <c r="AZ180" s="49">
        <v>2.75</v>
      </c>
      <c r="BA180" s="44" t="s">
        <v>134</v>
      </c>
      <c r="BB180" s="43">
        <v>2.75</v>
      </c>
      <c r="BC180" s="50" t="s">
        <v>134</v>
      </c>
      <c r="BD180" s="49">
        <v>2.75</v>
      </c>
      <c r="BE180" s="44" t="s">
        <v>134</v>
      </c>
      <c r="BF180" s="43">
        <v>2.75</v>
      </c>
      <c r="BG180" s="50" t="s">
        <v>134</v>
      </c>
      <c r="BH180" s="49">
        <v>2.75</v>
      </c>
      <c r="BI180" s="44" t="s">
        <v>134</v>
      </c>
      <c r="BJ180" s="43">
        <v>2.75</v>
      </c>
      <c r="BK180" s="50" t="s">
        <v>134</v>
      </c>
      <c r="BL180" s="49">
        <v>2.1</v>
      </c>
      <c r="BM180" s="44" t="s">
        <v>134</v>
      </c>
      <c r="BN180" s="43">
        <v>2.1</v>
      </c>
      <c r="BO180" s="50" t="s">
        <v>134</v>
      </c>
      <c r="BP180" s="49">
        <v>2.1</v>
      </c>
      <c r="BQ180" s="44" t="s">
        <v>134</v>
      </c>
      <c r="BR180" s="43">
        <v>2.1</v>
      </c>
      <c r="BS180" s="50" t="s">
        <v>134</v>
      </c>
      <c r="BT180" s="49">
        <v>2.1</v>
      </c>
      <c r="BU180" s="44" t="s">
        <v>134</v>
      </c>
      <c r="BV180" s="43">
        <v>2.1</v>
      </c>
      <c r="BW180" s="50" t="s">
        <v>134</v>
      </c>
      <c r="BX180" s="49">
        <v>2.1</v>
      </c>
      <c r="BY180" s="44" t="s">
        <v>134</v>
      </c>
      <c r="BZ180" s="43">
        <v>2.1</v>
      </c>
      <c r="CA180" s="50" t="s">
        <v>134</v>
      </c>
      <c r="CB180" s="49">
        <v>2.1</v>
      </c>
      <c r="CC180" s="44" t="s">
        <v>134</v>
      </c>
      <c r="CD180" s="43">
        <v>2.1</v>
      </c>
      <c r="CE180" s="50" t="s">
        <v>134</v>
      </c>
    </row>
    <row r="181" spans="2:83" s="10" customFormat="1" ht="18" customHeight="1" x14ac:dyDescent="0.45">
      <c r="B181" s="247" t="s">
        <v>115</v>
      </c>
      <c r="C181" s="31" t="s">
        <v>48</v>
      </c>
      <c r="D181" s="229" t="s">
        <v>8</v>
      </c>
      <c r="E181" s="219" t="s">
        <v>8</v>
      </c>
      <c r="F181" s="221" t="s">
        <v>8</v>
      </c>
      <c r="G181" s="216" t="s">
        <v>8</v>
      </c>
      <c r="H181" s="229" t="s">
        <v>8</v>
      </c>
      <c r="I181" s="219" t="s">
        <v>8</v>
      </c>
      <c r="J181" s="221" t="s">
        <v>8</v>
      </c>
      <c r="K181" s="216" t="s">
        <v>8</v>
      </c>
      <c r="L181" s="229" t="s">
        <v>8</v>
      </c>
      <c r="M181" s="219" t="s">
        <v>8</v>
      </c>
      <c r="N181" s="221" t="s">
        <v>8</v>
      </c>
      <c r="O181" s="216" t="s">
        <v>8</v>
      </c>
      <c r="P181" s="229" t="s">
        <v>8</v>
      </c>
      <c r="Q181" s="219" t="s">
        <v>8</v>
      </c>
      <c r="R181" s="221" t="s">
        <v>8</v>
      </c>
      <c r="S181" s="216" t="s">
        <v>8</v>
      </c>
      <c r="T181" s="229" t="s">
        <v>8</v>
      </c>
      <c r="U181" s="219" t="s">
        <v>8</v>
      </c>
      <c r="V181" s="221" t="s">
        <v>8</v>
      </c>
      <c r="W181" s="216" t="s">
        <v>8</v>
      </c>
      <c r="X181" s="26">
        <v>2.25</v>
      </c>
      <c r="Y181" s="219" t="s">
        <v>135</v>
      </c>
      <c r="Z181" s="221" t="s">
        <v>8</v>
      </c>
      <c r="AA181" s="216" t="s">
        <v>8</v>
      </c>
      <c r="AB181" s="37">
        <v>2.5</v>
      </c>
      <c r="AC181" s="219" t="s">
        <v>135</v>
      </c>
      <c r="AD181" s="221" t="s">
        <v>8</v>
      </c>
      <c r="AE181" s="216" t="s">
        <v>8</v>
      </c>
      <c r="AF181" s="54">
        <v>2.5</v>
      </c>
      <c r="AG181" s="219" t="s">
        <v>135</v>
      </c>
      <c r="AH181" s="221" t="s">
        <v>8</v>
      </c>
      <c r="AI181" s="216" t="s">
        <v>8</v>
      </c>
      <c r="AJ181" s="45">
        <v>2.5</v>
      </c>
      <c r="AK181" s="180" t="s">
        <v>135</v>
      </c>
      <c r="AL181" s="172" t="s">
        <v>8</v>
      </c>
      <c r="AM181" s="174" t="s">
        <v>8</v>
      </c>
      <c r="AN181" s="45">
        <v>2.5</v>
      </c>
      <c r="AO181" s="180" t="s">
        <v>135</v>
      </c>
      <c r="AP181" s="172" t="s">
        <v>8</v>
      </c>
      <c r="AQ181" s="174" t="s">
        <v>8</v>
      </c>
      <c r="AR181" s="45">
        <v>2.5</v>
      </c>
      <c r="AS181" s="180" t="s">
        <v>135</v>
      </c>
      <c r="AT181" s="172" t="s">
        <v>8</v>
      </c>
      <c r="AU181" s="174" t="s">
        <v>8</v>
      </c>
      <c r="AV181" s="45">
        <v>2.5</v>
      </c>
      <c r="AW181" s="180" t="s">
        <v>135</v>
      </c>
      <c r="AX181" s="172" t="s">
        <v>8</v>
      </c>
      <c r="AY181" s="174" t="s">
        <v>8</v>
      </c>
      <c r="AZ181" s="45">
        <v>2.5</v>
      </c>
      <c r="BA181" s="166" t="s">
        <v>135</v>
      </c>
      <c r="BB181" s="168" t="s">
        <v>8</v>
      </c>
      <c r="BC181" s="170" t="s">
        <v>8</v>
      </c>
      <c r="BD181" s="164">
        <v>0.35</v>
      </c>
      <c r="BE181" s="166" t="s">
        <v>134</v>
      </c>
      <c r="BF181" s="168" t="s">
        <v>8</v>
      </c>
      <c r="BG181" s="170" t="s">
        <v>8</v>
      </c>
      <c r="BH181" s="164">
        <v>0.35</v>
      </c>
      <c r="BI181" s="166" t="s">
        <v>134</v>
      </c>
      <c r="BJ181" s="168" t="s">
        <v>8</v>
      </c>
      <c r="BK181" s="170" t="s">
        <v>8</v>
      </c>
      <c r="BL181" s="164">
        <v>0.3</v>
      </c>
      <c r="BM181" s="166" t="s">
        <v>134</v>
      </c>
      <c r="BN181" s="168" t="s">
        <v>8</v>
      </c>
      <c r="BO181" s="170" t="s">
        <v>8</v>
      </c>
      <c r="BP181" s="164">
        <v>0.3</v>
      </c>
      <c r="BQ181" s="166" t="s">
        <v>134</v>
      </c>
      <c r="BR181" s="168" t="s">
        <v>8</v>
      </c>
      <c r="BS181" s="170" t="s">
        <v>8</v>
      </c>
      <c r="BT181" s="164">
        <v>0.3</v>
      </c>
      <c r="BU181" s="166" t="s">
        <v>134</v>
      </c>
      <c r="BV181" s="168" t="s">
        <v>8</v>
      </c>
      <c r="BW181" s="170" t="s">
        <v>8</v>
      </c>
      <c r="BX181" s="164">
        <v>0.3</v>
      </c>
      <c r="BY181" s="166" t="s">
        <v>134</v>
      </c>
      <c r="BZ181" s="168" t="s">
        <v>8</v>
      </c>
      <c r="CA181" s="170" t="s">
        <v>8</v>
      </c>
      <c r="CB181" s="164">
        <v>0.3</v>
      </c>
      <c r="CC181" s="166" t="s">
        <v>134</v>
      </c>
      <c r="CD181" s="168" t="s">
        <v>8</v>
      </c>
      <c r="CE181" s="170" t="s">
        <v>8</v>
      </c>
    </row>
    <row r="182" spans="2:83" s="10" customFormat="1" ht="18" customHeight="1" x14ac:dyDescent="0.45">
      <c r="B182" s="248"/>
      <c r="C182" s="32" t="s">
        <v>49</v>
      </c>
      <c r="D182" s="230"/>
      <c r="E182" s="220">
        <v>0</v>
      </c>
      <c r="F182" s="222"/>
      <c r="G182" s="217">
        <v>0</v>
      </c>
      <c r="H182" s="230"/>
      <c r="I182" s="220">
        <v>0</v>
      </c>
      <c r="J182" s="222"/>
      <c r="K182" s="217">
        <v>0</v>
      </c>
      <c r="L182" s="230"/>
      <c r="M182" s="220">
        <v>0</v>
      </c>
      <c r="N182" s="222"/>
      <c r="O182" s="217">
        <v>0</v>
      </c>
      <c r="P182" s="230"/>
      <c r="Q182" s="220">
        <v>0</v>
      </c>
      <c r="R182" s="222"/>
      <c r="S182" s="217">
        <v>0</v>
      </c>
      <c r="T182" s="230"/>
      <c r="U182" s="220">
        <v>0</v>
      </c>
      <c r="V182" s="222"/>
      <c r="W182" s="217">
        <v>0</v>
      </c>
      <c r="X182" s="30">
        <v>13.5</v>
      </c>
      <c r="Y182" s="220"/>
      <c r="Z182" s="222"/>
      <c r="AA182" s="217"/>
      <c r="AB182" s="40">
        <v>13.75</v>
      </c>
      <c r="AC182" s="220"/>
      <c r="AD182" s="222"/>
      <c r="AE182" s="217"/>
      <c r="AF182" s="55">
        <v>13.75</v>
      </c>
      <c r="AG182" s="220"/>
      <c r="AH182" s="222"/>
      <c r="AI182" s="217"/>
      <c r="AJ182" s="46">
        <v>13.75</v>
      </c>
      <c r="AK182" s="181"/>
      <c r="AL182" s="173"/>
      <c r="AM182" s="175"/>
      <c r="AN182" s="46">
        <v>13.75</v>
      </c>
      <c r="AO182" s="181"/>
      <c r="AP182" s="173"/>
      <c r="AQ182" s="175"/>
      <c r="AR182" s="46">
        <v>13.75</v>
      </c>
      <c r="AS182" s="181"/>
      <c r="AT182" s="173"/>
      <c r="AU182" s="175"/>
      <c r="AV182" s="46">
        <v>13.75</v>
      </c>
      <c r="AW182" s="181"/>
      <c r="AX182" s="173"/>
      <c r="AY182" s="175"/>
      <c r="AZ182" s="46">
        <v>13.75</v>
      </c>
      <c r="BA182" s="167"/>
      <c r="BB182" s="169"/>
      <c r="BC182" s="171"/>
      <c r="BD182" s="165"/>
      <c r="BE182" s="167"/>
      <c r="BF182" s="169"/>
      <c r="BG182" s="171"/>
      <c r="BH182" s="165"/>
      <c r="BI182" s="167"/>
      <c r="BJ182" s="169"/>
      <c r="BK182" s="171"/>
      <c r="BL182" s="165">
        <v>-0.15</v>
      </c>
      <c r="BM182" s="167"/>
      <c r="BN182" s="169">
        <v>-0.15</v>
      </c>
      <c r="BO182" s="171"/>
      <c r="BP182" s="165">
        <v>-0.15</v>
      </c>
      <c r="BQ182" s="167"/>
      <c r="BR182" s="169">
        <v>-0.15</v>
      </c>
      <c r="BS182" s="171"/>
      <c r="BT182" s="165">
        <v>-0.15</v>
      </c>
      <c r="BU182" s="167"/>
      <c r="BV182" s="169">
        <v>-0.15</v>
      </c>
      <c r="BW182" s="171"/>
      <c r="BX182" s="165">
        <v>-0.15</v>
      </c>
      <c r="BY182" s="167"/>
      <c r="BZ182" s="169">
        <v>-0.15</v>
      </c>
      <c r="CA182" s="171"/>
      <c r="CB182" s="165">
        <v>-0.15</v>
      </c>
      <c r="CC182" s="167"/>
      <c r="CD182" s="169">
        <v>-0.15</v>
      </c>
      <c r="CE182" s="171"/>
    </row>
    <row r="183" spans="2:83" s="10" customFormat="1" ht="18" customHeight="1" x14ac:dyDescent="0.45">
      <c r="B183" s="247" t="s">
        <v>116</v>
      </c>
      <c r="C183" s="31" t="s">
        <v>48</v>
      </c>
      <c r="D183" s="229" t="s">
        <v>8</v>
      </c>
      <c r="E183" s="219" t="s">
        <v>8</v>
      </c>
      <c r="F183" s="221" t="s">
        <v>8</v>
      </c>
      <c r="G183" s="216" t="s">
        <v>8</v>
      </c>
      <c r="H183" s="229" t="s">
        <v>8</v>
      </c>
      <c r="I183" s="219" t="s">
        <v>8</v>
      </c>
      <c r="J183" s="221" t="s">
        <v>8</v>
      </c>
      <c r="K183" s="216" t="s">
        <v>8</v>
      </c>
      <c r="L183" s="229" t="s">
        <v>8</v>
      </c>
      <c r="M183" s="219" t="s">
        <v>8</v>
      </c>
      <c r="N183" s="221" t="s">
        <v>8</v>
      </c>
      <c r="O183" s="216" t="s">
        <v>8</v>
      </c>
      <c r="P183" s="229" t="s">
        <v>8</v>
      </c>
      <c r="Q183" s="219" t="s">
        <v>8</v>
      </c>
      <c r="R183" s="221" t="s">
        <v>8</v>
      </c>
      <c r="S183" s="216" t="s">
        <v>8</v>
      </c>
      <c r="T183" s="229" t="s">
        <v>8</v>
      </c>
      <c r="U183" s="219" t="s">
        <v>8</v>
      </c>
      <c r="V183" s="221" t="s">
        <v>8</v>
      </c>
      <c r="W183" s="216" t="s">
        <v>8</v>
      </c>
      <c r="X183" s="26">
        <v>2.25</v>
      </c>
      <c r="Y183" s="219" t="s">
        <v>135</v>
      </c>
      <c r="Z183" s="221" t="s">
        <v>8</v>
      </c>
      <c r="AA183" s="216" t="s">
        <v>8</v>
      </c>
      <c r="AB183" s="37">
        <v>2.5</v>
      </c>
      <c r="AC183" s="219" t="s">
        <v>135</v>
      </c>
      <c r="AD183" s="221" t="s">
        <v>8</v>
      </c>
      <c r="AE183" s="216" t="s">
        <v>8</v>
      </c>
      <c r="AF183" s="54">
        <v>2.5</v>
      </c>
      <c r="AG183" s="219" t="s">
        <v>135</v>
      </c>
      <c r="AH183" s="221" t="s">
        <v>8</v>
      </c>
      <c r="AI183" s="216" t="s">
        <v>8</v>
      </c>
      <c r="AJ183" s="45">
        <v>2.5</v>
      </c>
      <c r="AK183" s="180" t="s">
        <v>135</v>
      </c>
      <c r="AL183" s="172" t="s">
        <v>8</v>
      </c>
      <c r="AM183" s="174" t="s">
        <v>8</v>
      </c>
      <c r="AN183" s="45">
        <v>2.5</v>
      </c>
      <c r="AO183" s="180" t="s">
        <v>135</v>
      </c>
      <c r="AP183" s="172" t="s">
        <v>8</v>
      </c>
      <c r="AQ183" s="174" t="s">
        <v>8</v>
      </c>
      <c r="AR183" s="45">
        <v>2.5</v>
      </c>
      <c r="AS183" s="180" t="s">
        <v>135</v>
      </c>
      <c r="AT183" s="172" t="s">
        <v>8</v>
      </c>
      <c r="AU183" s="174" t="s">
        <v>8</v>
      </c>
      <c r="AV183" s="45">
        <v>2.5</v>
      </c>
      <c r="AW183" s="180" t="s">
        <v>135</v>
      </c>
      <c r="AX183" s="172" t="s">
        <v>8</v>
      </c>
      <c r="AY183" s="174" t="s">
        <v>8</v>
      </c>
      <c r="AZ183" s="45">
        <v>2.5</v>
      </c>
      <c r="BA183" s="166" t="s">
        <v>135</v>
      </c>
      <c r="BB183" s="168" t="s">
        <v>8</v>
      </c>
      <c r="BC183" s="170" t="s">
        <v>8</v>
      </c>
      <c r="BD183" s="164">
        <v>0.35</v>
      </c>
      <c r="BE183" s="166" t="s">
        <v>134</v>
      </c>
      <c r="BF183" s="168" t="s">
        <v>8</v>
      </c>
      <c r="BG183" s="170" t="s">
        <v>8</v>
      </c>
      <c r="BH183" s="164">
        <v>0.35</v>
      </c>
      <c r="BI183" s="166" t="s">
        <v>134</v>
      </c>
      <c r="BJ183" s="168" t="s">
        <v>8</v>
      </c>
      <c r="BK183" s="170" t="s">
        <v>8</v>
      </c>
      <c r="BL183" s="164">
        <v>0.3</v>
      </c>
      <c r="BM183" s="166" t="s">
        <v>134</v>
      </c>
      <c r="BN183" s="168" t="s">
        <v>8</v>
      </c>
      <c r="BO183" s="170" t="s">
        <v>8</v>
      </c>
      <c r="BP183" s="164">
        <v>0.3</v>
      </c>
      <c r="BQ183" s="166" t="s">
        <v>134</v>
      </c>
      <c r="BR183" s="168" t="s">
        <v>8</v>
      </c>
      <c r="BS183" s="170" t="s">
        <v>8</v>
      </c>
      <c r="BT183" s="164">
        <v>0.3</v>
      </c>
      <c r="BU183" s="166" t="s">
        <v>134</v>
      </c>
      <c r="BV183" s="168" t="s">
        <v>8</v>
      </c>
      <c r="BW183" s="170" t="s">
        <v>8</v>
      </c>
      <c r="BX183" s="164">
        <v>0.3</v>
      </c>
      <c r="BY183" s="166" t="s">
        <v>134</v>
      </c>
      <c r="BZ183" s="168" t="s">
        <v>8</v>
      </c>
      <c r="CA183" s="170" t="s">
        <v>8</v>
      </c>
      <c r="CB183" s="164">
        <v>0.3</v>
      </c>
      <c r="CC183" s="166" t="s">
        <v>134</v>
      </c>
      <c r="CD183" s="168" t="s">
        <v>8</v>
      </c>
      <c r="CE183" s="170" t="s">
        <v>8</v>
      </c>
    </row>
    <row r="184" spans="2:83" s="10" customFormat="1" ht="18" customHeight="1" x14ac:dyDescent="0.45">
      <c r="B184" s="248"/>
      <c r="C184" s="32" t="s">
        <v>49</v>
      </c>
      <c r="D184" s="230"/>
      <c r="E184" s="220">
        <v>0</v>
      </c>
      <c r="F184" s="222"/>
      <c r="G184" s="217">
        <v>0</v>
      </c>
      <c r="H184" s="230"/>
      <c r="I184" s="220">
        <v>0</v>
      </c>
      <c r="J184" s="222"/>
      <c r="K184" s="217">
        <v>0</v>
      </c>
      <c r="L184" s="230"/>
      <c r="M184" s="220">
        <v>0</v>
      </c>
      <c r="N184" s="222"/>
      <c r="O184" s="217">
        <v>0</v>
      </c>
      <c r="P184" s="230"/>
      <c r="Q184" s="220">
        <v>0</v>
      </c>
      <c r="R184" s="222"/>
      <c r="S184" s="217">
        <v>0</v>
      </c>
      <c r="T184" s="230"/>
      <c r="U184" s="220">
        <v>0</v>
      </c>
      <c r="V184" s="222"/>
      <c r="W184" s="217">
        <v>0</v>
      </c>
      <c r="X184" s="30">
        <v>13.5</v>
      </c>
      <c r="Y184" s="220"/>
      <c r="Z184" s="222"/>
      <c r="AA184" s="217"/>
      <c r="AB184" s="40">
        <v>13.75</v>
      </c>
      <c r="AC184" s="220"/>
      <c r="AD184" s="222"/>
      <c r="AE184" s="217"/>
      <c r="AF184" s="55">
        <v>13.75</v>
      </c>
      <c r="AG184" s="220"/>
      <c r="AH184" s="222"/>
      <c r="AI184" s="217"/>
      <c r="AJ184" s="46">
        <v>13.75</v>
      </c>
      <c r="AK184" s="181"/>
      <c r="AL184" s="173"/>
      <c r="AM184" s="175"/>
      <c r="AN184" s="46">
        <v>13.75</v>
      </c>
      <c r="AO184" s="181"/>
      <c r="AP184" s="173"/>
      <c r="AQ184" s="175"/>
      <c r="AR184" s="46">
        <v>13.75</v>
      </c>
      <c r="AS184" s="181"/>
      <c r="AT184" s="173"/>
      <c r="AU184" s="175"/>
      <c r="AV184" s="46">
        <v>13.75</v>
      </c>
      <c r="AW184" s="181"/>
      <c r="AX184" s="173"/>
      <c r="AY184" s="175"/>
      <c r="AZ184" s="46">
        <v>13.75</v>
      </c>
      <c r="BA184" s="167"/>
      <c r="BB184" s="169"/>
      <c r="BC184" s="171"/>
      <c r="BD184" s="165"/>
      <c r="BE184" s="167"/>
      <c r="BF184" s="169"/>
      <c r="BG184" s="171"/>
      <c r="BH184" s="165"/>
      <c r="BI184" s="167"/>
      <c r="BJ184" s="169"/>
      <c r="BK184" s="171"/>
      <c r="BL184" s="165">
        <v>-0.15</v>
      </c>
      <c r="BM184" s="167"/>
      <c r="BN184" s="169">
        <v>-0.15</v>
      </c>
      <c r="BO184" s="171"/>
      <c r="BP184" s="165">
        <v>-0.15</v>
      </c>
      <c r="BQ184" s="167"/>
      <c r="BR184" s="169">
        <v>-0.15</v>
      </c>
      <c r="BS184" s="171"/>
      <c r="BT184" s="165">
        <v>-0.15</v>
      </c>
      <c r="BU184" s="167"/>
      <c r="BV184" s="169">
        <v>-0.15</v>
      </c>
      <c r="BW184" s="171"/>
      <c r="BX184" s="165">
        <v>-0.15</v>
      </c>
      <c r="BY184" s="167"/>
      <c r="BZ184" s="169">
        <v>-0.15</v>
      </c>
      <c r="CA184" s="171"/>
      <c r="CB184" s="165">
        <v>-0.15</v>
      </c>
      <c r="CC184" s="167"/>
      <c r="CD184" s="169">
        <v>-0.15</v>
      </c>
      <c r="CE184" s="171"/>
    </row>
    <row r="185" spans="2:83" s="13" customFormat="1" ht="18" customHeight="1" x14ac:dyDescent="0.4">
      <c r="B185" s="33" t="s">
        <v>44</v>
      </c>
      <c r="C185" s="34" t="s">
        <v>137</v>
      </c>
      <c r="D185" s="24" t="s">
        <v>8</v>
      </c>
      <c r="E185" s="12" t="s">
        <v>8</v>
      </c>
      <c r="F185" s="11" t="s">
        <v>8</v>
      </c>
      <c r="G185" s="25" t="s">
        <v>8</v>
      </c>
      <c r="H185" s="24" t="s">
        <v>8</v>
      </c>
      <c r="I185" s="12" t="s">
        <v>8</v>
      </c>
      <c r="J185" s="11" t="s">
        <v>8</v>
      </c>
      <c r="K185" s="25" t="s">
        <v>8</v>
      </c>
      <c r="L185" s="24" t="s">
        <v>8</v>
      </c>
      <c r="M185" s="12" t="s">
        <v>8</v>
      </c>
      <c r="N185" s="11" t="s">
        <v>8</v>
      </c>
      <c r="O185" s="25" t="s">
        <v>8</v>
      </c>
      <c r="P185" s="24" t="s">
        <v>8</v>
      </c>
      <c r="Q185" s="12" t="s">
        <v>8</v>
      </c>
      <c r="R185" s="11" t="s">
        <v>8</v>
      </c>
      <c r="S185" s="25" t="s">
        <v>8</v>
      </c>
      <c r="T185" s="24" t="s">
        <v>8</v>
      </c>
      <c r="U185" s="12" t="s">
        <v>8</v>
      </c>
      <c r="V185" s="11" t="s">
        <v>8</v>
      </c>
      <c r="W185" s="25" t="s">
        <v>8</v>
      </c>
      <c r="X185" s="24">
        <v>2.92</v>
      </c>
      <c r="Y185" s="12" t="s">
        <v>134</v>
      </c>
      <c r="Z185" s="11">
        <v>2.92</v>
      </c>
      <c r="AA185" s="25" t="s">
        <v>134</v>
      </c>
      <c r="AB185" s="24">
        <v>3.17</v>
      </c>
      <c r="AC185" s="12" t="s">
        <v>134</v>
      </c>
      <c r="AD185" s="15">
        <v>3.17</v>
      </c>
      <c r="AE185" s="25" t="s">
        <v>134</v>
      </c>
      <c r="AF185" s="24">
        <v>3.17</v>
      </c>
      <c r="AG185" s="12" t="s">
        <v>134</v>
      </c>
      <c r="AH185" s="15">
        <v>3.17</v>
      </c>
      <c r="AI185" s="25" t="s">
        <v>134</v>
      </c>
      <c r="AJ185" s="47">
        <v>3.17</v>
      </c>
      <c r="AK185" s="42" t="s">
        <v>134</v>
      </c>
      <c r="AL185" s="41">
        <v>3.17</v>
      </c>
      <c r="AM185" s="48" t="s">
        <v>134</v>
      </c>
      <c r="AN185" s="47">
        <v>3.17</v>
      </c>
      <c r="AO185" s="42" t="s">
        <v>134</v>
      </c>
      <c r="AP185" s="41">
        <v>3.17</v>
      </c>
      <c r="AQ185" s="48" t="s">
        <v>134</v>
      </c>
      <c r="AR185" s="47">
        <v>3.17</v>
      </c>
      <c r="AS185" s="42" t="s">
        <v>134</v>
      </c>
      <c r="AT185" s="41">
        <v>3.17</v>
      </c>
      <c r="AU185" s="48" t="s">
        <v>134</v>
      </c>
      <c r="AV185" s="47">
        <v>3.17</v>
      </c>
      <c r="AW185" s="42" t="s">
        <v>134</v>
      </c>
      <c r="AX185" s="41">
        <v>3.17</v>
      </c>
      <c r="AY185" s="48" t="s">
        <v>134</v>
      </c>
      <c r="AZ185" s="47">
        <v>3.17</v>
      </c>
      <c r="BA185" s="42" t="s">
        <v>134</v>
      </c>
      <c r="BB185" s="41">
        <v>3.17</v>
      </c>
      <c r="BC185" s="48" t="s">
        <v>134</v>
      </c>
      <c r="BD185" s="47">
        <v>3.17</v>
      </c>
      <c r="BE185" s="42" t="s">
        <v>134</v>
      </c>
      <c r="BF185" s="41">
        <v>3.17</v>
      </c>
      <c r="BG185" s="48" t="s">
        <v>134</v>
      </c>
      <c r="BH185" s="47">
        <v>3.17</v>
      </c>
      <c r="BI185" s="42" t="s">
        <v>134</v>
      </c>
      <c r="BJ185" s="41">
        <v>3.17</v>
      </c>
      <c r="BK185" s="48" t="s">
        <v>134</v>
      </c>
      <c r="BL185" s="47">
        <v>3.02</v>
      </c>
      <c r="BM185" s="42" t="s">
        <v>134</v>
      </c>
      <c r="BN185" s="41">
        <v>3.02</v>
      </c>
      <c r="BO185" s="48" t="s">
        <v>134</v>
      </c>
      <c r="BP185" s="47">
        <v>3.02</v>
      </c>
      <c r="BQ185" s="42" t="s">
        <v>134</v>
      </c>
      <c r="BR185" s="41">
        <v>3.02</v>
      </c>
      <c r="BS185" s="48" t="s">
        <v>134</v>
      </c>
      <c r="BT185" s="47">
        <v>3.02</v>
      </c>
      <c r="BU185" s="42" t="s">
        <v>134</v>
      </c>
      <c r="BV185" s="41">
        <v>3.02</v>
      </c>
      <c r="BW185" s="48" t="s">
        <v>134</v>
      </c>
      <c r="BX185" s="47">
        <v>3.02</v>
      </c>
      <c r="BY185" s="42" t="s">
        <v>134</v>
      </c>
      <c r="BZ185" s="41">
        <v>3.02</v>
      </c>
      <c r="CA185" s="48" t="s">
        <v>134</v>
      </c>
      <c r="CB185" s="47">
        <v>3.02</v>
      </c>
      <c r="CC185" s="42" t="s">
        <v>134</v>
      </c>
      <c r="CD185" s="41">
        <v>3.02</v>
      </c>
      <c r="CE185" s="48" t="s">
        <v>134</v>
      </c>
    </row>
    <row r="186" spans="2:83" s="10" customFormat="1" ht="18" customHeight="1" x14ac:dyDescent="0.45">
      <c r="B186" s="247" t="s">
        <v>117</v>
      </c>
      <c r="C186" s="31" t="s">
        <v>48</v>
      </c>
      <c r="D186" s="229" t="s">
        <v>8</v>
      </c>
      <c r="E186" s="219" t="s">
        <v>8</v>
      </c>
      <c r="F186" s="221" t="s">
        <v>8</v>
      </c>
      <c r="G186" s="216" t="s">
        <v>8</v>
      </c>
      <c r="H186" s="229" t="s">
        <v>8</v>
      </c>
      <c r="I186" s="219" t="s">
        <v>8</v>
      </c>
      <c r="J186" s="221" t="s">
        <v>8</v>
      </c>
      <c r="K186" s="216" t="s">
        <v>8</v>
      </c>
      <c r="L186" s="229" t="s">
        <v>8</v>
      </c>
      <c r="M186" s="219" t="s">
        <v>8</v>
      </c>
      <c r="N186" s="221" t="s">
        <v>8</v>
      </c>
      <c r="O186" s="216" t="s">
        <v>8</v>
      </c>
      <c r="P186" s="229" t="s">
        <v>8</v>
      </c>
      <c r="Q186" s="219" t="s">
        <v>8</v>
      </c>
      <c r="R186" s="221" t="s">
        <v>8</v>
      </c>
      <c r="S186" s="216" t="s">
        <v>8</v>
      </c>
      <c r="T186" s="229" t="s">
        <v>8</v>
      </c>
      <c r="U186" s="219" t="s">
        <v>8</v>
      </c>
      <c r="V186" s="221" t="s">
        <v>8</v>
      </c>
      <c r="W186" s="216" t="s">
        <v>8</v>
      </c>
      <c r="X186" s="26">
        <v>2.25</v>
      </c>
      <c r="Y186" s="219" t="s">
        <v>135</v>
      </c>
      <c r="Z186" s="221" t="s">
        <v>8</v>
      </c>
      <c r="AA186" s="216" t="s">
        <v>8</v>
      </c>
      <c r="AB186" s="37">
        <v>2.5</v>
      </c>
      <c r="AC186" s="219" t="s">
        <v>135</v>
      </c>
      <c r="AD186" s="221" t="s">
        <v>8</v>
      </c>
      <c r="AE186" s="216" t="s">
        <v>8</v>
      </c>
      <c r="AF186" s="54">
        <v>2.5</v>
      </c>
      <c r="AG186" s="219" t="s">
        <v>135</v>
      </c>
      <c r="AH186" s="221" t="s">
        <v>8</v>
      </c>
      <c r="AI186" s="216" t="s">
        <v>8</v>
      </c>
      <c r="AJ186" s="45">
        <v>2.5</v>
      </c>
      <c r="AK186" s="180" t="s">
        <v>135</v>
      </c>
      <c r="AL186" s="172" t="s">
        <v>8</v>
      </c>
      <c r="AM186" s="174" t="s">
        <v>8</v>
      </c>
      <c r="AN186" s="45">
        <v>2.5</v>
      </c>
      <c r="AO186" s="180" t="s">
        <v>135</v>
      </c>
      <c r="AP186" s="172" t="s">
        <v>8</v>
      </c>
      <c r="AQ186" s="174" t="s">
        <v>8</v>
      </c>
      <c r="AR186" s="45">
        <v>2.5</v>
      </c>
      <c r="AS186" s="180" t="s">
        <v>135</v>
      </c>
      <c r="AT186" s="172" t="s">
        <v>8</v>
      </c>
      <c r="AU186" s="174" t="s">
        <v>8</v>
      </c>
      <c r="AV186" s="45">
        <v>2.5</v>
      </c>
      <c r="AW186" s="180" t="s">
        <v>135</v>
      </c>
      <c r="AX186" s="172" t="s">
        <v>8</v>
      </c>
      <c r="AY186" s="174" t="s">
        <v>8</v>
      </c>
      <c r="AZ186" s="45">
        <v>2.5</v>
      </c>
      <c r="BA186" s="166" t="s">
        <v>135</v>
      </c>
      <c r="BB186" s="168" t="s">
        <v>8</v>
      </c>
      <c r="BC186" s="170" t="s">
        <v>8</v>
      </c>
      <c r="BD186" s="164">
        <v>0.35</v>
      </c>
      <c r="BE186" s="166" t="s">
        <v>134</v>
      </c>
      <c r="BF186" s="168" t="s">
        <v>8</v>
      </c>
      <c r="BG186" s="170" t="s">
        <v>8</v>
      </c>
      <c r="BH186" s="164">
        <v>0.35</v>
      </c>
      <c r="BI186" s="166" t="s">
        <v>134</v>
      </c>
      <c r="BJ186" s="168" t="s">
        <v>8</v>
      </c>
      <c r="BK186" s="170" t="s">
        <v>8</v>
      </c>
      <c r="BL186" s="164">
        <v>0.3</v>
      </c>
      <c r="BM186" s="166" t="s">
        <v>134</v>
      </c>
      <c r="BN186" s="168" t="s">
        <v>8</v>
      </c>
      <c r="BO186" s="170" t="s">
        <v>8</v>
      </c>
      <c r="BP186" s="164">
        <v>0.3</v>
      </c>
      <c r="BQ186" s="166" t="s">
        <v>134</v>
      </c>
      <c r="BR186" s="168" t="s">
        <v>8</v>
      </c>
      <c r="BS186" s="170" t="s">
        <v>8</v>
      </c>
      <c r="BT186" s="164">
        <v>0.3</v>
      </c>
      <c r="BU186" s="166" t="s">
        <v>134</v>
      </c>
      <c r="BV186" s="168" t="s">
        <v>8</v>
      </c>
      <c r="BW186" s="170" t="s">
        <v>8</v>
      </c>
      <c r="BX186" s="164">
        <v>0.3</v>
      </c>
      <c r="BY186" s="166" t="s">
        <v>134</v>
      </c>
      <c r="BZ186" s="168" t="s">
        <v>8</v>
      </c>
      <c r="CA186" s="170" t="s">
        <v>8</v>
      </c>
      <c r="CB186" s="164">
        <v>0.3</v>
      </c>
      <c r="CC186" s="166" t="s">
        <v>134</v>
      </c>
      <c r="CD186" s="168" t="s">
        <v>8</v>
      </c>
      <c r="CE186" s="170" t="s">
        <v>8</v>
      </c>
    </row>
    <row r="187" spans="2:83" s="10" customFormat="1" ht="18" customHeight="1" x14ac:dyDescent="0.45">
      <c r="B187" s="248"/>
      <c r="C187" s="32" t="s">
        <v>49</v>
      </c>
      <c r="D187" s="230"/>
      <c r="E187" s="220">
        <v>0</v>
      </c>
      <c r="F187" s="222"/>
      <c r="G187" s="217">
        <v>0</v>
      </c>
      <c r="H187" s="230"/>
      <c r="I187" s="220">
        <v>0</v>
      </c>
      <c r="J187" s="222"/>
      <c r="K187" s="217">
        <v>0</v>
      </c>
      <c r="L187" s="230"/>
      <c r="M187" s="220">
        <v>0</v>
      </c>
      <c r="N187" s="222"/>
      <c r="O187" s="217">
        <v>0</v>
      </c>
      <c r="P187" s="230"/>
      <c r="Q187" s="220">
        <v>0</v>
      </c>
      <c r="R187" s="222"/>
      <c r="S187" s="217">
        <v>0</v>
      </c>
      <c r="T187" s="230"/>
      <c r="U187" s="220">
        <v>0</v>
      </c>
      <c r="V187" s="222"/>
      <c r="W187" s="217">
        <v>0</v>
      </c>
      <c r="X187" s="30">
        <v>13.5</v>
      </c>
      <c r="Y187" s="220"/>
      <c r="Z187" s="222"/>
      <c r="AA187" s="217"/>
      <c r="AB187" s="40">
        <v>13.75</v>
      </c>
      <c r="AC187" s="220"/>
      <c r="AD187" s="222"/>
      <c r="AE187" s="217"/>
      <c r="AF187" s="55">
        <v>13.75</v>
      </c>
      <c r="AG187" s="220"/>
      <c r="AH187" s="222"/>
      <c r="AI187" s="217"/>
      <c r="AJ187" s="46">
        <v>13.75</v>
      </c>
      <c r="AK187" s="181"/>
      <c r="AL187" s="173"/>
      <c r="AM187" s="175"/>
      <c r="AN187" s="46">
        <v>13.75</v>
      </c>
      <c r="AO187" s="181"/>
      <c r="AP187" s="173"/>
      <c r="AQ187" s="175"/>
      <c r="AR187" s="46">
        <v>13.75</v>
      </c>
      <c r="AS187" s="181"/>
      <c r="AT187" s="173"/>
      <c r="AU187" s="175"/>
      <c r="AV187" s="46">
        <v>13.75</v>
      </c>
      <c r="AW187" s="181"/>
      <c r="AX187" s="173"/>
      <c r="AY187" s="175"/>
      <c r="AZ187" s="46">
        <v>13.75</v>
      </c>
      <c r="BA187" s="167"/>
      <c r="BB187" s="169"/>
      <c r="BC187" s="171"/>
      <c r="BD187" s="165"/>
      <c r="BE187" s="167"/>
      <c r="BF187" s="169"/>
      <c r="BG187" s="171"/>
      <c r="BH187" s="165"/>
      <c r="BI187" s="167"/>
      <c r="BJ187" s="169"/>
      <c r="BK187" s="171"/>
      <c r="BL187" s="165">
        <v>-0.15</v>
      </c>
      <c r="BM187" s="167"/>
      <c r="BN187" s="169">
        <v>-0.15</v>
      </c>
      <c r="BO187" s="171"/>
      <c r="BP187" s="165">
        <v>-0.15</v>
      </c>
      <c r="BQ187" s="167"/>
      <c r="BR187" s="169">
        <v>-0.15</v>
      </c>
      <c r="BS187" s="171"/>
      <c r="BT187" s="165">
        <v>-0.15</v>
      </c>
      <c r="BU187" s="167"/>
      <c r="BV187" s="169">
        <v>-0.15</v>
      </c>
      <c r="BW187" s="171"/>
      <c r="BX187" s="165">
        <v>-0.15</v>
      </c>
      <c r="BY187" s="167"/>
      <c r="BZ187" s="169">
        <v>-0.15</v>
      </c>
      <c r="CA187" s="171"/>
      <c r="CB187" s="165">
        <v>-0.15</v>
      </c>
      <c r="CC187" s="167"/>
      <c r="CD187" s="169">
        <v>-0.15</v>
      </c>
      <c r="CE187" s="171"/>
    </row>
    <row r="188" spans="2:83" s="10" customFormat="1" ht="18" customHeight="1" x14ac:dyDescent="0.45">
      <c r="B188" s="247" t="s">
        <v>118</v>
      </c>
      <c r="C188" s="31" t="s">
        <v>48</v>
      </c>
      <c r="D188" s="229" t="s">
        <v>8</v>
      </c>
      <c r="E188" s="219" t="s">
        <v>8</v>
      </c>
      <c r="F188" s="221" t="s">
        <v>8</v>
      </c>
      <c r="G188" s="216" t="s">
        <v>8</v>
      </c>
      <c r="H188" s="229" t="s">
        <v>8</v>
      </c>
      <c r="I188" s="219" t="s">
        <v>8</v>
      </c>
      <c r="J188" s="221" t="s">
        <v>8</v>
      </c>
      <c r="K188" s="216" t="s">
        <v>8</v>
      </c>
      <c r="L188" s="229" t="s">
        <v>8</v>
      </c>
      <c r="M188" s="219" t="s">
        <v>8</v>
      </c>
      <c r="N188" s="221" t="s">
        <v>8</v>
      </c>
      <c r="O188" s="216" t="s">
        <v>8</v>
      </c>
      <c r="P188" s="229" t="s">
        <v>8</v>
      </c>
      <c r="Q188" s="219" t="s">
        <v>8</v>
      </c>
      <c r="R188" s="221" t="s">
        <v>8</v>
      </c>
      <c r="S188" s="216" t="s">
        <v>8</v>
      </c>
      <c r="T188" s="229" t="s">
        <v>8</v>
      </c>
      <c r="U188" s="219" t="s">
        <v>8</v>
      </c>
      <c r="V188" s="221" t="s">
        <v>8</v>
      </c>
      <c r="W188" s="216" t="s">
        <v>8</v>
      </c>
      <c r="X188" s="26">
        <v>2.25</v>
      </c>
      <c r="Y188" s="219" t="s">
        <v>135</v>
      </c>
      <c r="Z188" s="221" t="s">
        <v>8</v>
      </c>
      <c r="AA188" s="216" t="s">
        <v>8</v>
      </c>
      <c r="AB188" s="37">
        <v>2.5</v>
      </c>
      <c r="AC188" s="219" t="s">
        <v>135</v>
      </c>
      <c r="AD188" s="221" t="s">
        <v>8</v>
      </c>
      <c r="AE188" s="216" t="s">
        <v>8</v>
      </c>
      <c r="AF188" s="54">
        <v>2.5</v>
      </c>
      <c r="AG188" s="219" t="s">
        <v>135</v>
      </c>
      <c r="AH188" s="221" t="s">
        <v>8</v>
      </c>
      <c r="AI188" s="216" t="s">
        <v>8</v>
      </c>
      <c r="AJ188" s="45">
        <v>2.5</v>
      </c>
      <c r="AK188" s="180" t="s">
        <v>135</v>
      </c>
      <c r="AL188" s="172" t="s">
        <v>8</v>
      </c>
      <c r="AM188" s="174" t="s">
        <v>8</v>
      </c>
      <c r="AN188" s="45">
        <v>2.5</v>
      </c>
      <c r="AO188" s="180" t="s">
        <v>135</v>
      </c>
      <c r="AP188" s="172" t="s">
        <v>8</v>
      </c>
      <c r="AQ188" s="174" t="s">
        <v>8</v>
      </c>
      <c r="AR188" s="45">
        <v>2.5</v>
      </c>
      <c r="AS188" s="180" t="s">
        <v>135</v>
      </c>
      <c r="AT188" s="172" t="s">
        <v>8</v>
      </c>
      <c r="AU188" s="174" t="s">
        <v>8</v>
      </c>
      <c r="AV188" s="45">
        <v>2.5</v>
      </c>
      <c r="AW188" s="180" t="s">
        <v>135</v>
      </c>
      <c r="AX188" s="172" t="s">
        <v>8</v>
      </c>
      <c r="AY188" s="174" t="s">
        <v>8</v>
      </c>
      <c r="AZ188" s="45">
        <v>2.5</v>
      </c>
      <c r="BA188" s="166" t="s">
        <v>135</v>
      </c>
      <c r="BB188" s="168" t="s">
        <v>8</v>
      </c>
      <c r="BC188" s="170" t="s">
        <v>8</v>
      </c>
      <c r="BD188" s="164">
        <v>0.35</v>
      </c>
      <c r="BE188" s="166" t="s">
        <v>134</v>
      </c>
      <c r="BF188" s="168" t="s">
        <v>8</v>
      </c>
      <c r="BG188" s="170" t="s">
        <v>8</v>
      </c>
      <c r="BH188" s="164">
        <v>0.35</v>
      </c>
      <c r="BI188" s="166" t="s">
        <v>134</v>
      </c>
      <c r="BJ188" s="168" t="s">
        <v>8</v>
      </c>
      <c r="BK188" s="170" t="s">
        <v>8</v>
      </c>
      <c r="BL188" s="164">
        <v>0.3</v>
      </c>
      <c r="BM188" s="166" t="s">
        <v>134</v>
      </c>
      <c r="BN188" s="168" t="s">
        <v>8</v>
      </c>
      <c r="BO188" s="170" t="s">
        <v>8</v>
      </c>
      <c r="BP188" s="164">
        <v>0.3</v>
      </c>
      <c r="BQ188" s="166" t="s">
        <v>134</v>
      </c>
      <c r="BR188" s="168" t="s">
        <v>8</v>
      </c>
      <c r="BS188" s="170" t="s">
        <v>8</v>
      </c>
      <c r="BT188" s="164">
        <v>0.3</v>
      </c>
      <c r="BU188" s="166" t="s">
        <v>134</v>
      </c>
      <c r="BV188" s="168" t="s">
        <v>8</v>
      </c>
      <c r="BW188" s="170" t="s">
        <v>8</v>
      </c>
      <c r="BX188" s="164">
        <v>0.3</v>
      </c>
      <c r="BY188" s="166" t="s">
        <v>134</v>
      </c>
      <c r="BZ188" s="168" t="s">
        <v>8</v>
      </c>
      <c r="CA188" s="170" t="s">
        <v>8</v>
      </c>
      <c r="CB188" s="164">
        <v>0.3</v>
      </c>
      <c r="CC188" s="166" t="s">
        <v>134</v>
      </c>
      <c r="CD188" s="168" t="s">
        <v>8</v>
      </c>
      <c r="CE188" s="170" t="s">
        <v>8</v>
      </c>
    </row>
    <row r="189" spans="2:83" s="10" customFormat="1" ht="18" customHeight="1" x14ac:dyDescent="0.45">
      <c r="B189" s="248"/>
      <c r="C189" s="32" t="s">
        <v>49</v>
      </c>
      <c r="D189" s="230">
        <v>0</v>
      </c>
      <c r="E189" s="220">
        <v>0</v>
      </c>
      <c r="F189" s="222">
        <v>0</v>
      </c>
      <c r="G189" s="217">
        <v>0</v>
      </c>
      <c r="H189" s="230">
        <v>0</v>
      </c>
      <c r="I189" s="220">
        <v>0</v>
      </c>
      <c r="J189" s="222">
        <v>0</v>
      </c>
      <c r="K189" s="217">
        <v>0</v>
      </c>
      <c r="L189" s="230">
        <v>0</v>
      </c>
      <c r="M189" s="220">
        <v>0</v>
      </c>
      <c r="N189" s="222">
        <v>0</v>
      </c>
      <c r="O189" s="217">
        <v>0</v>
      </c>
      <c r="P189" s="230">
        <v>0</v>
      </c>
      <c r="Q189" s="220">
        <v>0</v>
      </c>
      <c r="R189" s="222">
        <v>0</v>
      </c>
      <c r="S189" s="217">
        <v>0</v>
      </c>
      <c r="T189" s="230">
        <v>0</v>
      </c>
      <c r="U189" s="220">
        <v>0</v>
      </c>
      <c r="V189" s="222">
        <v>0</v>
      </c>
      <c r="W189" s="217">
        <v>0</v>
      </c>
      <c r="X189" s="30">
        <v>13.5</v>
      </c>
      <c r="Y189" s="220"/>
      <c r="Z189" s="222"/>
      <c r="AA189" s="217"/>
      <c r="AB189" s="40">
        <v>13.75</v>
      </c>
      <c r="AC189" s="220"/>
      <c r="AD189" s="222"/>
      <c r="AE189" s="217"/>
      <c r="AF189" s="55">
        <v>13.75</v>
      </c>
      <c r="AG189" s="220"/>
      <c r="AH189" s="222"/>
      <c r="AI189" s="217"/>
      <c r="AJ189" s="46">
        <v>13.75</v>
      </c>
      <c r="AK189" s="181"/>
      <c r="AL189" s="173"/>
      <c r="AM189" s="175"/>
      <c r="AN189" s="46">
        <v>13.75</v>
      </c>
      <c r="AO189" s="181"/>
      <c r="AP189" s="173"/>
      <c r="AQ189" s="175"/>
      <c r="AR189" s="46">
        <v>13.75</v>
      </c>
      <c r="AS189" s="181"/>
      <c r="AT189" s="173"/>
      <c r="AU189" s="175"/>
      <c r="AV189" s="46">
        <v>13.75</v>
      </c>
      <c r="AW189" s="181"/>
      <c r="AX189" s="173"/>
      <c r="AY189" s="175"/>
      <c r="AZ189" s="46">
        <v>13.75</v>
      </c>
      <c r="BA189" s="167"/>
      <c r="BB189" s="169"/>
      <c r="BC189" s="171"/>
      <c r="BD189" s="165"/>
      <c r="BE189" s="167"/>
      <c r="BF189" s="169"/>
      <c r="BG189" s="171"/>
      <c r="BH189" s="165"/>
      <c r="BI189" s="167"/>
      <c r="BJ189" s="169"/>
      <c r="BK189" s="171"/>
      <c r="BL189" s="165">
        <v>-0.15</v>
      </c>
      <c r="BM189" s="167"/>
      <c r="BN189" s="169">
        <v>-0.15</v>
      </c>
      <c r="BO189" s="171"/>
      <c r="BP189" s="165">
        <v>-0.15</v>
      </c>
      <c r="BQ189" s="167"/>
      <c r="BR189" s="169">
        <v>-0.15</v>
      </c>
      <c r="BS189" s="171"/>
      <c r="BT189" s="165">
        <v>-0.15</v>
      </c>
      <c r="BU189" s="167"/>
      <c r="BV189" s="169">
        <v>-0.15</v>
      </c>
      <c r="BW189" s="171"/>
      <c r="BX189" s="165">
        <v>-0.15</v>
      </c>
      <c r="BY189" s="167"/>
      <c r="BZ189" s="169">
        <v>-0.15</v>
      </c>
      <c r="CA189" s="171"/>
      <c r="CB189" s="165">
        <v>-0.15</v>
      </c>
      <c r="CC189" s="167"/>
      <c r="CD189" s="169">
        <v>-0.15</v>
      </c>
      <c r="CE189" s="171"/>
    </row>
    <row r="190" spans="2:83" s="13" customFormat="1" ht="18" customHeight="1" x14ac:dyDescent="0.4">
      <c r="B190" s="35" t="s">
        <v>20</v>
      </c>
      <c r="C190" s="36" t="s">
        <v>137</v>
      </c>
      <c r="D190" s="27" t="s">
        <v>8</v>
      </c>
      <c r="E190" s="16" t="s">
        <v>8</v>
      </c>
      <c r="F190" s="15" t="s">
        <v>8</v>
      </c>
      <c r="G190" s="28" t="s">
        <v>8</v>
      </c>
      <c r="H190" s="27" t="s">
        <v>8</v>
      </c>
      <c r="I190" s="16" t="s">
        <v>8</v>
      </c>
      <c r="J190" s="15" t="s">
        <v>8</v>
      </c>
      <c r="K190" s="28" t="s">
        <v>8</v>
      </c>
      <c r="L190" s="27">
        <v>3</v>
      </c>
      <c r="M190" s="16" t="s">
        <v>134</v>
      </c>
      <c r="N190" s="15">
        <v>3</v>
      </c>
      <c r="O190" s="28" t="s">
        <v>134</v>
      </c>
      <c r="P190" s="27">
        <v>3</v>
      </c>
      <c r="Q190" s="16" t="s">
        <v>134</v>
      </c>
      <c r="R190" s="15">
        <v>3</v>
      </c>
      <c r="S190" s="28" t="s">
        <v>134</v>
      </c>
      <c r="T190" s="27">
        <v>3</v>
      </c>
      <c r="U190" s="16" t="s">
        <v>134</v>
      </c>
      <c r="V190" s="15">
        <v>3</v>
      </c>
      <c r="W190" s="28" t="s">
        <v>134</v>
      </c>
      <c r="X190" s="27">
        <v>3</v>
      </c>
      <c r="Y190" s="16" t="s">
        <v>134</v>
      </c>
      <c r="Z190" s="15">
        <v>3</v>
      </c>
      <c r="AA190" s="28" t="s">
        <v>134</v>
      </c>
      <c r="AB190" s="27">
        <v>3.25</v>
      </c>
      <c r="AC190" s="16" t="s">
        <v>134</v>
      </c>
      <c r="AD190" s="15">
        <v>3.25</v>
      </c>
      <c r="AE190" s="28" t="s">
        <v>134</v>
      </c>
      <c r="AF190" s="27">
        <v>3.25</v>
      </c>
      <c r="AG190" s="16" t="s">
        <v>134</v>
      </c>
      <c r="AH190" s="15">
        <v>3.25</v>
      </c>
      <c r="AI190" s="28" t="s">
        <v>134</v>
      </c>
      <c r="AJ190" s="49">
        <v>3.25</v>
      </c>
      <c r="AK190" s="44" t="s">
        <v>134</v>
      </c>
      <c r="AL190" s="43">
        <v>3.25</v>
      </c>
      <c r="AM190" s="50" t="s">
        <v>134</v>
      </c>
      <c r="AN190" s="49">
        <v>3.25</v>
      </c>
      <c r="AO190" s="44" t="s">
        <v>134</v>
      </c>
      <c r="AP190" s="43">
        <v>3.25</v>
      </c>
      <c r="AQ190" s="50" t="s">
        <v>134</v>
      </c>
      <c r="AR190" s="49">
        <v>3.25</v>
      </c>
      <c r="AS190" s="44" t="s">
        <v>134</v>
      </c>
      <c r="AT190" s="43">
        <v>3.25</v>
      </c>
      <c r="AU190" s="50" t="s">
        <v>134</v>
      </c>
      <c r="AV190" s="49">
        <v>3.25</v>
      </c>
      <c r="AW190" s="44" t="s">
        <v>134</v>
      </c>
      <c r="AX190" s="43">
        <v>3.25</v>
      </c>
      <c r="AY190" s="50" t="s">
        <v>134</v>
      </c>
      <c r="AZ190" s="49">
        <v>2.25</v>
      </c>
      <c r="BA190" s="44" t="s">
        <v>134</v>
      </c>
      <c r="BB190" s="43">
        <v>2.25</v>
      </c>
      <c r="BC190" s="50" t="s">
        <v>134</v>
      </c>
      <c r="BD190" s="49">
        <v>2.25</v>
      </c>
      <c r="BE190" s="44" t="s">
        <v>134</v>
      </c>
      <c r="BF190" s="43">
        <v>2.25</v>
      </c>
      <c r="BG190" s="50" t="s">
        <v>134</v>
      </c>
      <c r="BH190" s="49">
        <v>2.25</v>
      </c>
      <c r="BI190" s="44" t="s">
        <v>134</v>
      </c>
      <c r="BJ190" s="43">
        <v>2.25</v>
      </c>
      <c r="BK190" s="50" t="s">
        <v>134</v>
      </c>
      <c r="BL190" s="49">
        <v>2</v>
      </c>
      <c r="BM190" s="44" t="s">
        <v>134</v>
      </c>
      <c r="BN190" s="43">
        <v>2</v>
      </c>
      <c r="BO190" s="50" t="s">
        <v>134</v>
      </c>
      <c r="BP190" s="49">
        <v>2</v>
      </c>
      <c r="BQ190" s="44" t="s">
        <v>134</v>
      </c>
      <c r="BR190" s="43">
        <v>2</v>
      </c>
      <c r="BS190" s="50" t="s">
        <v>134</v>
      </c>
      <c r="BT190" s="49">
        <v>2</v>
      </c>
      <c r="BU190" s="44" t="s">
        <v>134</v>
      </c>
      <c r="BV190" s="43">
        <v>2</v>
      </c>
      <c r="BW190" s="50" t="s">
        <v>134</v>
      </c>
      <c r="BX190" s="49">
        <v>2</v>
      </c>
      <c r="BY190" s="44" t="s">
        <v>134</v>
      </c>
      <c r="BZ190" s="43">
        <v>2</v>
      </c>
      <c r="CA190" s="50" t="s">
        <v>134</v>
      </c>
      <c r="CB190" s="49">
        <v>2</v>
      </c>
      <c r="CC190" s="44" t="s">
        <v>134</v>
      </c>
      <c r="CD190" s="43">
        <v>2</v>
      </c>
      <c r="CE190" s="50" t="s">
        <v>134</v>
      </c>
    </row>
    <row r="191" spans="2:83" s="13" customFormat="1" ht="18" customHeight="1" x14ac:dyDescent="0.4">
      <c r="B191" s="35" t="s">
        <v>29</v>
      </c>
      <c r="C191" s="36" t="s">
        <v>137</v>
      </c>
      <c r="D191" s="27" t="s">
        <v>8</v>
      </c>
      <c r="E191" s="16" t="s">
        <v>8</v>
      </c>
      <c r="F191" s="15" t="s">
        <v>8</v>
      </c>
      <c r="G191" s="28" t="s">
        <v>8</v>
      </c>
      <c r="H191" s="27" t="s">
        <v>8</v>
      </c>
      <c r="I191" s="16" t="s">
        <v>8</v>
      </c>
      <c r="J191" s="15" t="s">
        <v>8</v>
      </c>
      <c r="K191" s="28" t="s">
        <v>8</v>
      </c>
      <c r="L191" s="27" t="s">
        <v>8</v>
      </c>
      <c r="M191" s="16" t="s">
        <v>8</v>
      </c>
      <c r="N191" s="15" t="s">
        <v>8</v>
      </c>
      <c r="O191" s="28" t="s">
        <v>8</v>
      </c>
      <c r="P191" s="27">
        <v>4.4000000000000004</v>
      </c>
      <c r="Q191" s="16" t="s">
        <v>134</v>
      </c>
      <c r="R191" s="15">
        <v>1.8</v>
      </c>
      <c r="S191" s="28" t="s">
        <v>134</v>
      </c>
      <c r="T191" s="27">
        <v>4.4000000000000004</v>
      </c>
      <c r="U191" s="16" t="s">
        <v>134</v>
      </c>
      <c r="V191" s="15">
        <v>1.8</v>
      </c>
      <c r="W191" s="28" t="s">
        <v>134</v>
      </c>
      <c r="X191" s="27">
        <v>2.92</v>
      </c>
      <c r="Y191" s="16" t="s">
        <v>134</v>
      </c>
      <c r="Z191" s="15">
        <v>2.92</v>
      </c>
      <c r="AA191" s="28" t="s">
        <v>134</v>
      </c>
      <c r="AB191" s="27">
        <v>3.17</v>
      </c>
      <c r="AC191" s="16" t="s">
        <v>134</v>
      </c>
      <c r="AD191" s="15">
        <v>3.17</v>
      </c>
      <c r="AE191" s="28" t="s">
        <v>134</v>
      </c>
      <c r="AF191" s="27">
        <v>3.17</v>
      </c>
      <c r="AG191" s="16" t="s">
        <v>134</v>
      </c>
      <c r="AH191" s="15">
        <v>3.17</v>
      </c>
      <c r="AI191" s="28" t="s">
        <v>134</v>
      </c>
      <c r="AJ191" s="49">
        <v>3.17</v>
      </c>
      <c r="AK191" s="44" t="s">
        <v>134</v>
      </c>
      <c r="AL191" s="41">
        <v>3.17</v>
      </c>
      <c r="AM191" s="50" t="s">
        <v>134</v>
      </c>
      <c r="AN191" s="49">
        <v>3.17</v>
      </c>
      <c r="AO191" s="44" t="s">
        <v>134</v>
      </c>
      <c r="AP191" s="41">
        <v>3.17</v>
      </c>
      <c r="AQ191" s="50" t="s">
        <v>134</v>
      </c>
      <c r="AR191" s="49">
        <v>3.17</v>
      </c>
      <c r="AS191" s="44" t="s">
        <v>134</v>
      </c>
      <c r="AT191" s="41">
        <v>3.17</v>
      </c>
      <c r="AU191" s="50" t="s">
        <v>134</v>
      </c>
      <c r="AV191" s="49">
        <v>3.17</v>
      </c>
      <c r="AW191" s="44" t="s">
        <v>134</v>
      </c>
      <c r="AX191" s="41">
        <v>3.17</v>
      </c>
      <c r="AY191" s="50" t="s">
        <v>134</v>
      </c>
      <c r="AZ191" s="49">
        <v>3.17</v>
      </c>
      <c r="BA191" s="44" t="s">
        <v>134</v>
      </c>
      <c r="BB191" s="41">
        <v>3.17</v>
      </c>
      <c r="BC191" s="50" t="s">
        <v>134</v>
      </c>
      <c r="BD191" s="49">
        <v>3.17</v>
      </c>
      <c r="BE191" s="44" t="s">
        <v>134</v>
      </c>
      <c r="BF191" s="41">
        <v>3.17</v>
      </c>
      <c r="BG191" s="50" t="s">
        <v>134</v>
      </c>
      <c r="BH191" s="49">
        <v>3.17</v>
      </c>
      <c r="BI191" s="44" t="s">
        <v>134</v>
      </c>
      <c r="BJ191" s="41">
        <v>3.17</v>
      </c>
      <c r="BK191" s="50" t="s">
        <v>134</v>
      </c>
      <c r="BL191" s="49">
        <v>3.02</v>
      </c>
      <c r="BM191" s="44" t="s">
        <v>134</v>
      </c>
      <c r="BN191" s="41">
        <v>3.02</v>
      </c>
      <c r="BO191" s="50" t="s">
        <v>134</v>
      </c>
      <c r="BP191" s="49">
        <v>3.02</v>
      </c>
      <c r="BQ191" s="44" t="s">
        <v>134</v>
      </c>
      <c r="BR191" s="41">
        <v>3.02</v>
      </c>
      <c r="BS191" s="50" t="s">
        <v>134</v>
      </c>
      <c r="BT191" s="49">
        <v>3.02</v>
      </c>
      <c r="BU191" s="44" t="s">
        <v>134</v>
      </c>
      <c r="BV191" s="41">
        <v>3.02</v>
      </c>
      <c r="BW191" s="50" t="s">
        <v>134</v>
      </c>
      <c r="BX191" s="49">
        <v>3.02</v>
      </c>
      <c r="BY191" s="44" t="s">
        <v>134</v>
      </c>
      <c r="BZ191" s="41">
        <v>3.02</v>
      </c>
      <c r="CA191" s="50" t="s">
        <v>134</v>
      </c>
      <c r="CB191" s="49">
        <v>3.02</v>
      </c>
      <c r="CC191" s="44" t="s">
        <v>134</v>
      </c>
      <c r="CD191" s="41">
        <v>3.02</v>
      </c>
      <c r="CE191" s="50" t="s">
        <v>134</v>
      </c>
    </row>
    <row r="192" spans="2:83" s="10" customFormat="1" ht="18" customHeight="1" x14ac:dyDescent="0.45">
      <c r="B192" s="247" t="s">
        <v>119</v>
      </c>
      <c r="C192" s="31" t="s">
        <v>48</v>
      </c>
      <c r="D192" s="229" t="s">
        <v>8</v>
      </c>
      <c r="E192" s="219" t="s">
        <v>8</v>
      </c>
      <c r="F192" s="221" t="s">
        <v>8</v>
      </c>
      <c r="G192" s="216" t="s">
        <v>8</v>
      </c>
      <c r="H192" s="229" t="s">
        <v>8</v>
      </c>
      <c r="I192" s="219" t="s">
        <v>8</v>
      </c>
      <c r="J192" s="221" t="s">
        <v>8</v>
      </c>
      <c r="K192" s="216" t="s">
        <v>8</v>
      </c>
      <c r="L192" s="229" t="s">
        <v>8</v>
      </c>
      <c r="M192" s="219" t="s">
        <v>8</v>
      </c>
      <c r="N192" s="221" t="s">
        <v>8</v>
      </c>
      <c r="O192" s="216" t="s">
        <v>8</v>
      </c>
      <c r="P192" s="229" t="s">
        <v>8</v>
      </c>
      <c r="Q192" s="219" t="s">
        <v>8</v>
      </c>
      <c r="R192" s="221" t="s">
        <v>8</v>
      </c>
      <c r="S192" s="216" t="s">
        <v>8</v>
      </c>
      <c r="T192" s="229" t="s">
        <v>8</v>
      </c>
      <c r="U192" s="219" t="s">
        <v>8</v>
      </c>
      <c r="V192" s="221" t="s">
        <v>8</v>
      </c>
      <c r="W192" s="216" t="s">
        <v>8</v>
      </c>
      <c r="X192" s="26">
        <v>2.25</v>
      </c>
      <c r="Y192" s="219" t="s">
        <v>135</v>
      </c>
      <c r="Z192" s="221" t="s">
        <v>8</v>
      </c>
      <c r="AA192" s="216" t="s">
        <v>8</v>
      </c>
      <c r="AB192" s="37">
        <v>2.5</v>
      </c>
      <c r="AC192" s="219" t="s">
        <v>135</v>
      </c>
      <c r="AD192" s="221" t="s">
        <v>8</v>
      </c>
      <c r="AE192" s="216" t="s">
        <v>8</v>
      </c>
      <c r="AF192" s="54">
        <v>2.5</v>
      </c>
      <c r="AG192" s="219" t="s">
        <v>135</v>
      </c>
      <c r="AH192" s="221" t="s">
        <v>8</v>
      </c>
      <c r="AI192" s="216" t="s">
        <v>8</v>
      </c>
      <c r="AJ192" s="45">
        <v>2.5</v>
      </c>
      <c r="AK192" s="180" t="s">
        <v>135</v>
      </c>
      <c r="AL192" s="172" t="s">
        <v>8</v>
      </c>
      <c r="AM192" s="174" t="s">
        <v>8</v>
      </c>
      <c r="AN192" s="45">
        <v>2.5</v>
      </c>
      <c r="AO192" s="180" t="s">
        <v>135</v>
      </c>
      <c r="AP192" s="172" t="s">
        <v>8</v>
      </c>
      <c r="AQ192" s="174" t="s">
        <v>8</v>
      </c>
      <c r="AR192" s="45">
        <v>2.5</v>
      </c>
      <c r="AS192" s="180" t="s">
        <v>135</v>
      </c>
      <c r="AT192" s="172" t="s">
        <v>8</v>
      </c>
      <c r="AU192" s="174" t="s">
        <v>8</v>
      </c>
      <c r="AV192" s="45">
        <v>2.5</v>
      </c>
      <c r="AW192" s="180" t="s">
        <v>135</v>
      </c>
      <c r="AX192" s="172" t="s">
        <v>8</v>
      </c>
      <c r="AY192" s="174" t="s">
        <v>8</v>
      </c>
      <c r="AZ192" s="45">
        <v>2.5</v>
      </c>
      <c r="BA192" s="166" t="s">
        <v>135</v>
      </c>
      <c r="BB192" s="168" t="s">
        <v>8</v>
      </c>
      <c r="BC192" s="170" t="s">
        <v>8</v>
      </c>
      <c r="BD192" s="164">
        <v>0.35</v>
      </c>
      <c r="BE192" s="166" t="s">
        <v>134</v>
      </c>
      <c r="BF192" s="168" t="s">
        <v>8</v>
      </c>
      <c r="BG192" s="170" t="s">
        <v>8</v>
      </c>
      <c r="BH192" s="164">
        <v>0.35</v>
      </c>
      <c r="BI192" s="166" t="s">
        <v>134</v>
      </c>
      <c r="BJ192" s="168" t="s">
        <v>8</v>
      </c>
      <c r="BK192" s="170" t="s">
        <v>8</v>
      </c>
      <c r="BL192" s="164">
        <v>0.3</v>
      </c>
      <c r="BM192" s="166" t="s">
        <v>134</v>
      </c>
      <c r="BN192" s="168" t="s">
        <v>8</v>
      </c>
      <c r="BO192" s="170" t="s">
        <v>8</v>
      </c>
      <c r="BP192" s="164">
        <v>0.3</v>
      </c>
      <c r="BQ192" s="166" t="s">
        <v>134</v>
      </c>
      <c r="BR192" s="168" t="s">
        <v>8</v>
      </c>
      <c r="BS192" s="170" t="s">
        <v>8</v>
      </c>
      <c r="BT192" s="164">
        <v>0.3</v>
      </c>
      <c r="BU192" s="166" t="s">
        <v>134</v>
      </c>
      <c r="BV192" s="168" t="s">
        <v>8</v>
      </c>
      <c r="BW192" s="170" t="s">
        <v>8</v>
      </c>
      <c r="BX192" s="164">
        <v>0.3</v>
      </c>
      <c r="BY192" s="166" t="s">
        <v>134</v>
      </c>
      <c r="BZ192" s="168" t="s">
        <v>8</v>
      </c>
      <c r="CA192" s="170" t="s">
        <v>8</v>
      </c>
      <c r="CB192" s="164">
        <v>0.3</v>
      </c>
      <c r="CC192" s="166" t="s">
        <v>134</v>
      </c>
      <c r="CD192" s="168" t="s">
        <v>8</v>
      </c>
      <c r="CE192" s="170" t="s">
        <v>8</v>
      </c>
    </row>
    <row r="193" spans="2:83" s="10" customFormat="1" ht="18" customHeight="1" x14ac:dyDescent="0.45">
      <c r="B193" s="248"/>
      <c r="C193" s="32" t="s">
        <v>49</v>
      </c>
      <c r="D193" s="230">
        <v>0</v>
      </c>
      <c r="E193" s="220">
        <v>0</v>
      </c>
      <c r="F193" s="222">
        <v>0</v>
      </c>
      <c r="G193" s="217">
        <v>0</v>
      </c>
      <c r="H193" s="230">
        <v>0</v>
      </c>
      <c r="I193" s="220">
        <v>0</v>
      </c>
      <c r="J193" s="222">
        <v>0</v>
      </c>
      <c r="K193" s="217">
        <v>0</v>
      </c>
      <c r="L193" s="230">
        <v>0</v>
      </c>
      <c r="M193" s="220">
        <v>0</v>
      </c>
      <c r="N193" s="222">
        <v>0</v>
      </c>
      <c r="O193" s="217">
        <v>0</v>
      </c>
      <c r="P193" s="230">
        <v>0</v>
      </c>
      <c r="Q193" s="220">
        <v>0</v>
      </c>
      <c r="R193" s="222">
        <v>0</v>
      </c>
      <c r="S193" s="217">
        <v>0</v>
      </c>
      <c r="T193" s="230">
        <v>0</v>
      </c>
      <c r="U193" s="220">
        <v>0</v>
      </c>
      <c r="V193" s="222">
        <v>0</v>
      </c>
      <c r="W193" s="217">
        <v>0</v>
      </c>
      <c r="X193" s="30">
        <v>13.5</v>
      </c>
      <c r="Y193" s="220"/>
      <c r="Z193" s="222"/>
      <c r="AA193" s="217"/>
      <c r="AB193" s="40">
        <v>13.75</v>
      </c>
      <c r="AC193" s="220"/>
      <c r="AD193" s="222"/>
      <c r="AE193" s="217"/>
      <c r="AF193" s="55">
        <v>13.75</v>
      </c>
      <c r="AG193" s="220"/>
      <c r="AH193" s="222"/>
      <c r="AI193" s="217"/>
      <c r="AJ193" s="46">
        <v>13.75</v>
      </c>
      <c r="AK193" s="181"/>
      <c r="AL193" s="173"/>
      <c r="AM193" s="175"/>
      <c r="AN193" s="46">
        <v>13.75</v>
      </c>
      <c r="AO193" s="181"/>
      <c r="AP193" s="173"/>
      <c r="AQ193" s="175"/>
      <c r="AR193" s="46">
        <v>13.75</v>
      </c>
      <c r="AS193" s="181"/>
      <c r="AT193" s="173"/>
      <c r="AU193" s="175"/>
      <c r="AV193" s="46">
        <v>13.75</v>
      </c>
      <c r="AW193" s="181"/>
      <c r="AX193" s="173"/>
      <c r="AY193" s="175"/>
      <c r="AZ193" s="46">
        <v>13.75</v>
      </c>
      <c r="BA193" s="167"/>
      <c r="BB193" s="169"/>
      <c r="BC193" s="171"/>
      <c r="BD193" s="165"/>
      <c r="BE193" s="167"/>
      <c r="BF193" s="169"/>
      <c r="BG193" s="171"/>
      <c r="BH193" s="165"/>
      <c r="BI193" s="167"/>
      <c r="BJ193" s="169"/>
      <c r="BK193" s="171"/>
      <c r="BL193" s="165">
        <v>-0.15</v>
      </c>
      <c r="BM193" s="167"/>
      <c r="BN193" s="169">
        <v>-0.15</v>
      </c>
      <c r="BO193" s="171"/>
      <c r="BP193" s="165">
        <v>-0.15</v>
      </c>
      <c r="BQ193" s="167"/>
      <c r="BR193" s="169">
        <v>-0.15</v>
      </c>
      <c r="BS193" s="171"/>
      <c r="BT193" s="165">
        <v>-0.15</v>
      </c>
      <c r="BU193" s="167"/>
      <c r="BV193" s="169">
        <v>-0.15</v>
      </c>
      <c r="BW193" s="171"/>
      <c r="BX193" s="165">
        <v>-0.15</v>
      </c>
      <c r="BY193" s="167"/>
      <c r="BZ193" s="169">
        <v>-0.15</v>
      </c>
      <c r="CA193" s="171"/>
      <c r="CB193" s="165">
        <v>-0.15</v>
      </c>
      <c r="CC193" s="167"/>
      <c r="CD193" s="169">
        <v>-0.15</v>
      </c>
      <c r="CE193" s="171"/>
    </row>
    <row r="194" spans="2:83" s="10" customFormat="1" ht="18" customHeight="1" x14ac:dyDescent="0.45">
      <c r="B194" s="247" t="s">
        <v>120</v>
      </c>
      <c r="C194" s="31" t="s">
        <v>48</v>
      </c>
      <c r="D194" s="229" t="s">
        <v>8</v>
      </c>
      <c r="E194" s="219" t="s">
        <v>8</v>
      </c>
      <c r="F194" s="221" t="s">
        <v>8</v>
      </c>
      <c r="G194" s="216" t="s">
        <v>8</v>
      </c>
      <c r="H194" s="229" t="s">
        <v>8</v>
      </c>
      <c r="I194" s="219" t="s">
        <v>8</v>
      </c>
      <c r="J194" s="221" t="s">
        <v>8</v>
      </c>
      <c r="K194" s="216" t="s">
        <v>8</v>
      </c>
      <c r="L194" s="229" t="s">
        <v>8</v>
      </c>
      <c r="M194" s="219" t="s">
        <v>8</v>
      </c>
      <c r="N194" s="221" t="s">
        <v>8</v>
      </c>
      <c r="O194" s="216" t="s">
        <v>8</v>
      </c>
      <c r="P194" s="229" t="s">
        <v>8</v>
      </c>
      <c r="Q194" s="219" t="s">
        <v>8</v>
      </c>
      <c r="R194" s="221" t="s">
        <v>8</v>
      </c>
      <c r="S194" s="216" t="s">
        <v>8</v>
      </c>
      <c r="T194" s="229" t="s">
        <v>8</v>
      </c>
      <c r="U194" s="219" t="s">
        <v>8</v>
      </c>
      <c r="V194" s="221" t="s">
        <v>8</v>
      </c>
      <c r="W194" s="216" t="s">
        <v>8</v>
      </c>
      <c r="X194" s="26">
        <v>2.25</v>
      </c>
      <c r="Y194" s="219" t="s">
        <v>135</v>
      </c>
      <c r="Z194" s="221" t="s">
        <v>8</v>
      </c>
      <c r="AA194" s="216" t="s">
        <v>8</v>
      </c>
      <c r="AB194" s="37">
        <v>2.5</v>
      </c>
      <c r="AC194" s="219" t="s">
        <v>135</v>
      </c>
      <c r="AD194" s="221" t="s">
        <v>8</v>
      </c>
      <c r="AE194" s="216" t="s">
        <v>8</v>
      </c>
      <c r="AF194" s="54">
        <v>2.5</v>
      </c>
      <c r="AG194" s="219" t="s">
        <v>135</v>
      </c>
      <c r="AH194" s="221" t="s">
        <v>8</v>
      </c>
      <c r="AI194" s="216" t="s">
        <v>8</v>
      </c>
      <c r="AJ194" s="45">
        <v>2.5</v>
      </c>
      <c r="AK194" s="180" t="s">
        <v>135</v>
      </c>
      <c r="AL194" s="172" t="s">
        <v>8</v>
      </c>
      <c r="AM194" s="174" t="s">
        <v>8</v>
      </c>
      <c r="AN194" s="45">
        <v>2.5</v>
      </c>
      <c r="AO194" s="180" t="s">
        <v>135</v>
      </c>
      <c r="AP194" s="172" t="s">
        <v>8</v>
      </c>
      <c r="AQ194" s="174" t="s">
        <v>8</v>
      </c>
      <c r="AR194" s="45">
        <v>2.5</v>
      </c>
      <c r="AS194" s="180" t="s">
        <v>135</v>
      </c>
      <c r="AT194" s="172" t="s">
        <v>8</v>
      </c>
      <c r="AU194" s="174" t="s">
        <v>8</v>
      </c>
      <c r="AV194" s="45">
        <v>2.5</v>
      </c>
      <c r="AW194" s="180" t="s">
        <v>135</v>
      </c>
      <c r="AX194" s="172" t="s">
        <v>8</v>
      </c>
      <c r="AY194" s="174" t="s">
        <v>8</v>
      </c>
      <c r="AZ194" s="45">
        <v>2.5</v>
      </c>
      <c r="BA194" s="166" t="s">
        <v>135</v>
      </c>
      <c r="BB194" s="168" t="s">
        <v>8</v>
      </c>
      <c r="BC194" s="170" t="s">
        <v>8</v>
      </c>
      <c r="BD194" s="164">
        <v>0.35</v>
      </c>
      <c r="BE194" s="166" t="s">
        <v>134</v>
      </c>
      <c r="BF194" s="168" t="s">
        <v>8</v>
      </c>
      <c r="BG194" s="170" t="s">
        <v>8</v>
      </c>
      <c r="BH194" s="164">
        <v>0.35</v>
      </c>
      <c r="BI194" s="166" t="s">
        <v>134</v>
      </c>
      <c r="BJ194" s="168" t="s">
        <v>8</v>
      </c>
      <c r="BK194" s="170" t="s">
        <v>8</v>
      </c>
      <c r="BL194" s="164">
        <v>0.3</v>
      </c>
      <c r="BM194" s="166" t="s">
        <v>134</v>
      </c>
      <c r="BN194" s="168" t="s">
        <v>8</v>
      </c>
      <c r="BO194" s="170" t="s">
        <v>8</v>
      </c>
      <c r="BP194" s="164">
        <v>0.3</v>
      </c>
      <c r="BQ194" s="166" t="s">
        <v>134</v>
      </c>
      <c r="BR194" s="168" t="s">
        <v>8</v>
      </c>
      <c r="BS194" s="170" t="s">
        <v>8</v>
      </c>
      <c r="BT194" s="164">
        <v>0.3</v>
      </c>
      <c r="BU194" s="166" t="s">
        <v>134</v>
      </c>
      <c r="BV194" s="168" t="s">
        <v>8</v>
      </c>
      <c r="BW194" s="170" t="s">
        <v>8</v>
      </c>
      <c r="BX194" s="164">
        <v>0.3</v>
      </c>
      <c r="BY194" s="166" t="s">
        <v>134</v>
      </c>
      <c r="BZ194" s="168" t="s">
        <v>8</v>
      </c>
      <c r="CA194" s="170" t="s">
        <v>8</v>
      </c>
      <c r="CB194" s="164">
        <v>0.3</v>
      </c>
      <c r="CC194" s="166" t="s">
        <v>134</v>
      </c>
      <c r="CD194" s="168" t="s">
        <v>8</v>
      </c>
      <c r="CE194" s="170" t="s">
        <v>8</v>
      </c>
    </row>
    <row r="195" spans="2:83" s="10" customFormat="1" ht="18" customHeight="1" x14ac:dyDescent="0.45">
      <c r="B195" s="248"/>
      <c r="C195" s="32" t="s">
        <v>49</v>
      </c>
      <c r="D195" s="230">
        <v>0</v>
      </c>
      <c r="E195" s="220">
        <v>0</v>
      </c>
      <c r="F195" s="222">
        <v>0</v>
      </c>
      <c r="G195" s="217">
        <v>0</v>
      </c>
      <c r="H195" s="230">
        <v>0</v>
      </c>
      <c r="I195" s="220">
        <v>0</v>
      </c>
      <c r="J195" s="222">
        <v>0</v>
      </c>
      <c r="K195" s="217">
        <v>0</v>
      </c>
      <c r="L195" s="230">
        <v>0</v>
      </c>
      <c r="M195" s="220">
        <v>0</v>
      </c>
      <c r="N195" s="222">
        <v>0</v>
      </c>
      <c r="O195" s="217">
        <v>0</v>
      </c>
      <c r="P195" s="230">
        <v>0</v>
      </c>
      <c r="Q195" s="220">
        <v>0</v>
      </c>
      <c r="R195" s="222">
        <v>0</v>
      </c>
      <c r="S195" s="217">
        <v>0</v>
      </c>
      <c r="T195" s="230">
        <v>0</v>
      </c>
      <c r="U195" s="220">
        <v>0</v>
      </c>
      <c r="V195" s="222">
        <v>0</v>
      </c>
      <c r="W195" s="217">
        <v>0</v>
      </c>
      <c r="X195" s="30">
        <v>13.5</v>
      </c>
      <c r="Y195" s="220"/>
      <c r="Z195" s="222"/>
      <c r="AA195" s="217"/>
      <c r="AB195" s="40">
        <v>13.75</v>
      </c>
      <c r="AC195" s="220"/>
      <c r="AD195" s="222"/>
      <c r="AE195" s="217"/>
      <c r="AF195" s="55">
        <v>13.75</v>
      </c>
      <c r="AG195" s="220"/>
      <c r="AH195" s="222"/>
      <c r="AI195" s="217"/>
      <c r="AJ195" s="46">
        <v>13.75</v>
      </c>
      <c r="AK195" s="181"/>
      <c r="AL195" s="173"/>
      <c r="AM195" s="175"/>
      <c r="AN195" s="46">
        <v>13.75</v>
      </c>
      <c r="AO195" s="181"/>
      <c r="AP195" s="173"/>
      <c r="AQ195" s="175"/>
      <c r="AR195" s="46">
        <v>13.75</v>
      </c>
      <c r="AS195" s="181"/>
      <c r="AT195" s="173"/>
      <c r="AU195" s="175"/>
      <c r="AV195" s="46">
        <v>13.75</v>
      </c>
      <c r="AW195" s="181"/>
      <c r="AX195" s="173"/>
      <c r="AY195" s="175"/>
      <c r="AZ195" s="46">
        <v>13.75</v>
      </c>
      <c r="BA195" s="167"/>
      <c r="BB195" s="169"/>
      <c r="BC195" s="171"/>
      <c r="BD195" s="165"/>
      <c r="BE195" s="167"/>
      <c r="BF195" s="169"/>
      <c r="BG195" s="171"/>
      <c r="BH195" s="165"/>
      <c r="BI195" s="167"/>
      <c r="BJ195" s="169"/>
      <c r="BK195" s="171"/>
      <c r="BL195" s="165">
        <v>-0.15</v>
      </c>
      <c r="BM195" s="167"/>
      <c r="BN195" s="169">
        <v>-0.15</v>
      </c>
      <c r="BO195" s="171"/>
      <c r="BP195" s="165">
        <v>-0.15</v>
      </c>
      <c r="BQ195" s="167"/>
      <c r="BR195" s="169">
        <v>-0.15</v>
      </c>
      <c r="BS195" s="171"/>
      <c r="BT195" s="165">
        <v>-0.15</v>
      </c>
      <c r="BU195" s="167"/>
      <c r="BV195" s="169">
        <v>-0.15</v>
      </c>
      <c r="BW195" s="171"/>
      <c r="BX195" s="165">
        <v>-0.15</v>
      </c>
      <c r="BY195" s="167"/>
      <c r="BZ195" s="169">
        <v>-0.15</v>
      </c>
      <c r="CA195" s="171"/>
      <c r="CB195" s="165">
        <v>-0.15</v>
      </c>
      <c r="CC195" s="167"/>
      <c r="CD195" s="169">
        <v>-0.15</v>
      </c>
      <c r="CE195" s="171"/>
    </row>
    <row r="196" spans="2:83" s="10" customFormat="1" ht="18" customHeight="1" x14ac:dyDescent="0.45">
      <c r="B196" s="247" t="s">
        <v>121</v>
      </c>
      <c r="C196" s="31" t="s">
        <v>48</v>
      </c>
      <c r="D196" s="229" t="s">
        <v>8</v>
      </c>
      <c r="E196" s="219" t="s">
        <v>8</v>
      </c>
      <c r="F196" s="221" t="s">
        <v>8</v>
      </c>
      <c r="G196" s="216" t="s">
        <v>8</v>
      </c>
      <c r="H196" s="229" t="s">
        <v>8</v>
      </c>
      <c r="I196" s="219" t="s">
        <v>8</v>
      </c>
      <c r="J196" s="221" t="s">
        <v>8</v>
      </c>
      <c r="K196" s="216" t="s">
        <v>8</v>
      </c>
      <c r="L196" s="229" t="s">
        <v>8</v>
      </c>
      <c r="M196" s="219" t="s">
        <v>8</v>
      </c>
      <c r="N196" s="221" t="s">
        <v>8</v>
      </c>
      <c r="O196" s="216" t="s">
        <v>8</v>
      </c>
      <c r="P196" s="229" t="s">
        <v>8</v>
      </c>
      <c r="Q196" s="219" t="s">
        <v>8</v>
      </c>
      <c r="R196" s="221" t="s">
        <v>8</v>
      </c>
      <c r="S196" s="216" t="s">
        <v>8</v>
      </c>
      <c r="T196" s="229" t="s">
        <v>8</v>
      </c>
      <c r="U196" s="219" t="s">
        <v>8</v>
      </c>
      <c r="V196" s="221" t="s">
        <v>8</v>
      </c>
      <c r="W196" s="216" t="s">
        <v>8</v>
      </c>
      <c r="X196" s="26">
        <v>2.25</v>
      </c>
      <c r="Y196" s="219" t="s">
        <v>135</v>
      </c>
      <c r="Z196" s="221" t="s">
        <v>8</v>
      </c>
      <c r="AA196" s="216" t="s">
        <v>8</v>
      </c>
      <c r="AB196" s="37">
        <v>2.5</v>
      </c>
      <c r="AC196" s="219" t="s">
        <v>135</v>
      </c>
      <c r="AD196" s="221" t="s">
        <v>8</v>
      </c>
      <c r="AE196" s="216" t="s">
        <v>8</v>
      </c>
      <c r="AF196" s="54">
        <v>2.5</v>
      </c>
      <c r="AG196" s="219" t="s">
        <v>135</v>
      </c>
      <c r="AH196" s="221" t="s">
        <v>8</v>
      </c>
      <c r="AI196" s="216" t="s">
        <v>8</v>
      </c>
      <c r="AJ196" s="45">
        <v>2.5</v>
      </c>
      <c r="AK196" s="180" t="s">
        <v>135</v>
      </c>
      <c r="AL196" s="172" t="s">
        <v>8</v>
      </c>
      <c r="AM196" s="174" t="s">
        <v>8</v>
      </c>
      <c r="AN196" s="45">
        <v>2.5</v>
      </c>
      <c r="AO196" s="180" t="s">
        <v>135</v>
      </c>
      <c r="AP196" s="172" t="s">
        <v>8</v>
      </c>
      <c r="AQ196" s="174" t="s">
        <v>8</v>
      </c>
      <c r="AR196" s="45">
        <v>2.5</v>
      </c>
      <c r="AS196" s="180" t="s">
        <v>135</v>
      </c>
      <c r="AT196" s="172" t="s">
        <v>8</v>
      </c>
      <c r="AU196" s="174" t="s">
        <v>8</v>
      </c>
      <c r="AV196" s="45">
        <v>2.5</v>
      </c>
      <c r="AW196" s="180" t="s">
        <v>135</v>
      </c>
      <c r="AX196" s="172" t="s">
        <v>8</v>
      </c>
      <c r="AY196" s="174" t="s">
        <v>8</v>
      </c>
      <c r="AZ196" s="45">
        <v>2.5</v>
      </c>
      <c r="BA196" s="166" t="s">
        <v>135</v>
      </c>
      <c r="BB196" s="168" t="s">
        <v>8</v>
      </c>
      <c r="BC196" s="170" t="s">
        <v>8</v>
      </c>
      <c r="BD196" s="164">
        <v>0.35</v>
      </c>
      <c r="BE196" s="166" t="s">
        <v>134</v>
      </c>
      <c r="BF196" s="168" t="s">
        <v>8</v>
      </c>
      <c r="BG196" s="170" t="s">
        <v>8</v>
      </c>
      <c r="BH196" s="164">
        <v>0.35</v>
      </c>
      <c r="BI196" s="166" t="s">
        <v>134</v>
      </c>
      <c r="BJ196" s="168" t="s">
        <v>8</v>
      </c>
      <c r="BK196" s="170" t="s">
        <v>8</v>
      </c>
      <c r="BL196" s="164">
        <v>0.3</v>
      </c>
      <c r="BM196" s="166" t="s">
        <v>134</v>
      </c>
      <c r="BN196" s="168" t="s">
        <v>8</v>
      </c>
      <c r="BO196" s="170" t="s">
        <v>8</v>
      </c>
      <c r="BP196" s="164">
        <v>0.3</v>
      </c>
      <c r="BQ196" s="166" t="s">
        <v>134</v>
      </c>
      <c r="BR196" s="168" t="s">
        <v>8</v>
      </c>
      <c r="BS196" s="170" t="s">
        <v>8</v>
      </c>
      <c r="BT196" s="164">
        <v>0.3</v>
      </c>
      <c r="BU196" s="166" t="s">
        <v>134</v>
      </c>
      <c r="BV196" s="168" t="s">
        <v>8</v>
      </c>
      <c r="BW196" s="170" t="s">
        <v>8</v>
      </c>
      <c r="BX196" s="164">
        <v>0.3</v>
      </c>
      <c r="BY196" s="166" t="s">
        <v>134</v>
      </c>
      <c r="BZ196" s="168" t="s">
        <v>8</v>
      </c>
      <c r="CA196" s="170" t="s">
        <v>8</v>
      </c>
      <c r="CB196" s="164">
        <v>0.3</v>
      </c>
      <c r="CC196" s="166" t="s">
        <v>134</v>
      </c>
      <c r="CD196" s="168" t="s">
        <v>8</v>
      </c>
      <c r="CE196" s="170" t="s">
        <v>8</v>
      </c>
    </row>
    <row r="197" spans="2:83" s="10" customFormat="1" ht="18" customHeight="1" x14ac:dyDescent="0.45">
      <c r="B197" s="248"/>
      <c r="C197" s="32" t="s">
        <v>49</v>
      </c>
      <c r="D197" s="230">
        <v>0</v>
      </c>
      <c r="E197" s="220">
        <v>0</v>
      </c>
      <c r="F197" s="222">
        <v>0</v>
      </c>
      <c r="G197" s="217">
        <v>0</v>
      </c>
      <c r="H197" s="230">
        <v>0</v>
      </c>
      <c r="I197" s="220">
        <v>0</v>
      </c>
      <c r="J197" s="222">
        <v>0</v>
      </c>
      <c r="K197" s="217">
        <v>0</v>
      </c>
      <c r="L197" s="230">
        <v>0</v>
      </c>
      <c r="M197" s="220">
        <v>0</v>
      </c>
      <c r="N197" s="222">
        <v>0</v>
      </c>
      <c r="O197" s="217">
        <v>0</v>
      </c>
      <c r="P197" s="230">
        <v>0</v>
      </c>
      <c r="Q197" s="220">
        <v>0</v>
      </c>
      <c r="R197" s="222">
        <v>0</v>
      </c>
      <c r="S197" s="217">
        <v>0</v>
      </c>
      <c r="T197" s="230">
        <v>0</v>
      </c>
      <c r="U197" s="220">
        <v>0</v>
      </c>
      <c r="V197" s="222">
        <v>0</v>
      </c>
      <c r="W197" s="217">
        <v>0</v>
      </c>
      <c r="X197" s="30">
        <v>13.5</v>
      </c>
      <c r="Y197" s="220"/>
      <c r="Z197" s="222"/>
      <c r="AA197" s="217"/>
      <c r="AB197" s="40">
        <v>13.75</v>
      </c>
      <c r="AC197" s="220"/>
      <c r="AD197" s="222"/>
      <c r="AE197" s="217"/>
      <c r="AF197" s="55">
        <v>13.75</v>
      </c>
      <c r="AG197" s="220"/>
      <c r="AH197" s="222"/>
      <c r="AI197" s="217"/>
      <c r="AJ197" s="46">
        <v>13.75</v>
      </c>
      <c r="AK197" s="181"/>
      <c r="AL197" s="173"/>
      <c r="AM197" s="175"/>
      <c r="AN197" s="46">
        <v>13.75</v>
      </c>
      <c r="AO197" s="181"/>
      <c r="AP197" s="173"/>
      <c r="AQ197" s="175"/>
      <c r="AR197" s="46">
        <v>13.75</v>
      </c>
      <c r="AS197" s="181"/>
      <c r="AT197" s="173"/>
      <c r="AU197" s="175"/>
      <c r="AV197" s="46">
        <v>13.75</v>
      </c>
      <c r="AW197" s="181"/>
      <c r="AX197" s="173"/>
      <c r="AY197" s="175"/>
      <c r="AZ197" s="46">
        <v>13.75</v>
      </c>
      <c r="BA197" s="167"/>
      <c r="BB197" s="169"/>
      <c r="BC197" s="171"/>
      <c r="BD197" s="165"/>
      <c r="BE197" s="167"/>
      <c r="BF197" s="169"/>
      <c r="BG197" s="171"/>
      <c r="BH197" s="165"/>
      <c r="BI197" s="167"/>
      <c r="BJ197" s="169"/>
      <c r="BK197" s="171"/>
      <c r="BL197" s="165">
        <v>-0.15</v>
      </c>
      <c r="BM197" s="167"/>
      <c r="BN197" s="169">
        <v>-0.15</v>
      </c>
      <c r="BO197" s="171"/>
      <c r="BP197" s="165">
        <v>-0.15</v>
      </c>
      <c r="BQ197" s="167"/>
      <c r="BR197" s="169">
        <v>-0.15</v>
      </c>
      <c r="BS197" s="171"/>
      <c r="BT197" s="165">
        <v>-0.15</v>
      </c>
      <c r="BU197" s="167"/>
      <c r="BV197" s="169">
        <v>-0.15</v>
      </c>
      <c r="BW197" s="171"/>
      <c r="BX197" s="165">
        <v>-0.15</v>
      </c>
      <c r="BY197" s="167"/>
      <c r="BZ197" s="169">
        <v>-0.15</v>
      </c>
      <c r="CA197" s="171"/>
      <c r="CB197" s="165">
        <v>-0.15</v>
      </c>
      <c r="CC197" s="167"/>
      <c r="CD197" s="169">
        <v>-0.15</v>
      </c>
      <c r="CE197" s="171"/>
    </row>
    <row r="198" spans="2:83" s="10" customFormat="1" ht="18" customHeight="1" x14ac:dyDescent="0.45">
      <c r="B198" s="247" t="s">
        <v>122</v>
      </c>
      <c r="C198" s="31" t="s">
        <v>48</v>
      </c>
      <c r="D198" s="229" t="s">
        <v>8</v>
      </c>
      <c r="E198" s="219" t="s">
        <v>8</v>
      </c>
      <c r="F198" s="221" t="s">
        <v>8</v>
      </c>
      <c r="G198" s="216" t="s">
        <v>8</v>
      </c>
      <c r="H198" s="229" t="s">
        <v>8</v>
      </c>
      <c r="I198" s="219" t="s">
        <v>8</v>
      </c>
      <c r="J198" s="221" t="s">
        <v>8</v>
      </c>
      <c r="K198" s="216" t="s">
        <v>8</v>
      </c>
      <c r="L198" s="229" t="s">
        <v>8</v>
      </c>
      <c r="M198" s="219" t="s">
        <v>8</v>
      </c>
      <c r="N198" s="221" t="s">
        <v>8</v>
      </c>
      <c r="O198" s="216" t="s">
        <v>8</v>
      </c>
      <c r="P198" s="229" t="s">
        <v>8</v>
      </c>
      <c r="Q198" s="219" t="s">
        <v>8</v>
      </c>
      <c r="R198" s="221" t="s">
        <v>8</v>
      </c>
      <c r="S198" s="216" t="s">
        <v>8</v>
      </c>
      <c r="T198" s="229" t="s">
        <v>8</v>
      </c>
      <c r="U198" s="219" t="s">
        <v>8</v>
      </c>
      <c r="V198" s="221" t="s">
        <v>8</v>
      </c>
      <c r="W198" s="216" t="s">
        <v>8</v>
      </c>
      <c r="X198" s="26">
        <v>2.25</v>
      </c>
      <c r="Y198" s="219" t="s">
        <v>135</v>
      </c>
      <c r="Z198" s="221" t="s">
        <v>8</v>
      </c>
      <c r="AA198" s="216" t="s">
        <v>8</v>
      </c>
      <c r="AB198" s="37">
        <v>2.5</v>
      </c>
      <c r="AC198" s="219" t="s">
        <v>135</v>
      </c>
      <c r="AD198" s="221" t="s">
        <v>8</v>
      </c>
      <c r="AE198" s="216" t="s">
        <v>8</v>
      </c>
      <c r="AF198" s="54">
        <v>2.5</v>
      </c>
      <c r="AG198" s="219" t="s">
        <v>135</v>
      </c>
      <c r="AH198" s="221" t="s">
        <v>8</v>
      </c>
      <c r="AI198" s="216" t="s">
        <v>8</v>
      </c>
      <c r="AJ198" s="45">
        <v>2.5</v>
      </c>
      <c r="AK198" s="180" t="s">
        <v>135</v>
      </c>
      <c r="AL198" s="172" t="s">
        <v>8</v>
      </c>
      <c r="AM198" s="174" t="s">
        <v>8</v>
      </c>
      <c r="AN198" s="45">
        <v>2.5</v>
      </c>
      <c r="AO198" s="180" t="s">
        <v>135</v>
      </c>
      <c r="AP198" s="172" t="s">
        <v>8</v>
      </c>
      <c r="AQ198" s="174" t="s">
        <v>8</v>
      </c>
      <c r="AR198" s="45">
        <v>2.5</v>
      </c>
      <c r="AS198" s="180" t="s">
        <v>135</v>
      </c>
      <c r="AT198" s="172" t="s">
        <v>8</v>
      </c>
      <c r="AU198" s="174" t="s">
        <v>8</v>
      </c>
      <c r="AV198" s="45">
        <v>2.5</v>
      </c>
      <c r="AW198" s="180" t="s">
        <v>135</v>
      </c>
      <c r="AX198" s="172" t="s">
        <v>8</v>
      </c>
      <c r="AY198" s="174" t="s">
        <v>8</v>
      </c>
      <c r="AZ198" s="45">
        <v>2.5</v>
      </c>
      <c r="BA198" s="166" t="s">
        <v>135</v>
      </c>
      <c r="BB198" s="168" t="s">
        <v>8</v>
      </c>
      <c r="BC198" s="170" t="s">
        <v>8</v>
      </c>
      <c r="BD198" s="164">
        <v>0.35</v>
      </c>
      <c r="BE198" s="166" t="s">
        <v>134</v>
      </c>
      <c r="BF198" s="168" t="s">
        <v>8</v>
      </c>
      <c r="BG198" s="170" t="s">
        <v>8</v>
      </c>
      <c r="BH198" s="164">
        <v>0.35</v>
      </c>
      <c r="BI198" s="166" t="s">
        <v>134</v>
      </c>
      <c r="BJ198" s="168" t="s">
        <v>8</v>
      </c>
      <c r="BK198" s="170" t="s">
        <v>8</v>
      </c>
      <c r="BL198" s="164">
        <v>0.3</v>
      </c>
      <c r="BM198" s="166" t="s">
        <v>134</v>
      </c>
      <c r="BN198" s="168" t="s">
        <v>8</v>
      </c>
      <c r="BO198" s="170" t="s">
        <v>8</v>
      </c>
      <c r="BP198" s="164">
        <v>0.3</v>
      </c>
      <c r="BQ198" s="166" t="s">
        <v>134</v>
      </c>
      <c r="BR198" s="168" t="s">
        <v>8</v>
      </c>
      <c r="BS198" s="170" t="s">
        <v>8</v>
      </c>
      <c r="BT198" s="164">
        <v>0.3</v>
      </c>
      <c r="BU198" s="166" t="s">
        <v>134</v>
      </c>
      <c r="BV198" s="168" t="s">
        <v>8</v>
      </c>
      <c r="BW198" s="170" t="s">
        <v>8</v>
      </c>
      <c r="BX198" s="164">
        <v>0.3</v>
      </c>
      <c r="BY198" s="166" t="s">
        <v>134</v>
      </c>
      <c r="BZ198" s="168" t="s">
        <v>8</v>
      </c>
      <c r="CA198" s="170" t="s">
        <v>8</v>
      </c>
      <c r="CB198" s="164">
        <v>0.3</v>
      </c>
      <c r="CC198" s="166" t="s">
        <v>134</v>
      </c>
      <c r="CD198" s="168" t="s">
        <v>8</v>
      </c>
      <c r="CE198" s="170" t="s">
        <v>8</v>
      </c>
    </row>
    <row r="199" spans="2:83" s="10" customFormat="1" ht="18" customHeight="1" x14ac:dyDescent="0.45">
      <c r="B199" s="248"/>
      <c r="C199" s="32" t="s">
        <v>49</v>
      </c>
      <c r="D199" s="230">
        <v>0</v>
      </c>
      <c r="E199" s="220">
        <v>0</v>
      </c>
      <c r="F199" s="222">
        <v>0</v>
      </c>
      <c r="G199" s="217">
        <v>0</v>
      </c>
      <c r="H199" s="230">
        <v>0</v>
      </c>
      <c r="I199" s="220">
        <v>0</v>
      </c>
      <c r="J199" s="222">
        <v>0</v>
      </c>
      <c r="K199" s="217">
        <v>0</v>
      </c>
      <c r="L199" s="230">
        <v>0</v>
      </c>
      <c r="M199" s="220">
        <v>0</v>
      </c>
      <c r="N199" s="222">
        <v>0</v>
      </c>
      <c r="O199" s="217">
        <v>0</v>
      </c>
      <c r="P199" s="230">
        <v>0</v>
      </c>
      <c r="Q199" s="220">
        <v>0</v>
      </c>
      <c r="R199" s="222">
        <v>0</v>
      </c>
      <c r="S199" s="217">
        <v>0</v>
      </c>
      <c r="T199" s="230">
        <v>0</v>
      </c>
      <c r="U199" s="220">
        <v>0</v>
      </c>
      <c r="V199" s="222">
        <v>0</v>
      </c>
      <c r="W199" s="217">
        <v>0</v>
      </c>
      <c r="X199" s="30">
        <v>13.5</v>
      </c>
      <c r="Y199" s="220"/>
      <c r="Z199" s="222"/>
      <c r="AA199" s="217"/>
      <c r="AB199" s="40">
        <v>13.75</v>
      </c>
      <c r="AC199" s="220"/>
      <c r="AD199" s="222"/>
      <c r="AE199" s="217"/>
      <c r="AF199" s="55">
        <v>13.75</v>
      </c>
      <c r="AG199" s="220"/>
      <c r="AH199" s="222"/>
      <c r="AI199" s="217"/>
      <c r="AJ199" s="46">
        <v>13.75</v>
      </c>
      <c r="AK199" s="181"/>
      <c r="AL199" s="173"/>
      <c r="AM199" s="175"/>
      <c r="AN199" s="46">
        <v>13.75</v>
      </c>
      <c r="AO199" s="181"/>
      <c r="AP199" s="173"/>
      <c r="AQ199" s="175"/>
      <c r="AR199" s="46">
        <v>13.75</v>
      </c>
      <c r="AS199" s="181"/>
      <c r="AT199" s="173"/>
      <c r="AU199" s="175"/>
      <c r="AV199" s="46">
        <v>13.75</v>
      </c>
      <c r="AW199" s="181"/>
      <c r="AX199" s="173"/>
      <c r="AY199" s="175"/>
      <c r="AZ199" s="46">
        <v>13.75</v>
      </c>
      <c r="BA199" s="167"/>
      <c r="BB199" s="169"/>
      <c r="BC199" s="171"/>
      <c r="BD199" s="165"/>
      <c r="BE199" s="167"/>
      <c r="BF199" s="169"/>
      <c r="BG199" s="171"/>
      <c r="BH199" s="165"/>
      <c r="BI199" s="167"/>
      <c r="BJ199" s="169"/>
      <c r="BK199" s="171"/>
      <c r="BL199" s="165">
        <v>-0.15</v>
      </c>
      <c r="BM199" s="167"/>
      <c r="BN199" s="169">
        <v>-0.15</v>
      </c>
      <c r="BO199" s="171"/>
      <c r="BP199" s="165">
        <v>-0.15</v>
      </c>
      <c r="BQ199" s="167"/>
      <c r="BR199" s="169">
        <v>-0.15</v>
      </c>
      <c r="BS199" s="171"/>
      <c r="BT199" s="165">
        <v>-0.15</v>
      </c>
      <c r="BU199" s="167"/>
      <c r="BV199" s="169">
        <v>-0.15</v>
      </c>
      <c r="BW199" s="171"/>
      <c r="BX199" s="165">
        <v>-0.15</v>
      </c>
      <c r="BY199" s="167"/>
      <c r="BZ199" s="169">
        <v>-0.15</v>
      </c>
      <c r="CA199" s="171"/>
      <c r="CB199" s="165">
        <v>-0.15</v>
      </c>
      <c r="CC199" s="167"/>
      <c r="CD199" s="169">
        <v>-0.15</v>
      </c>
      <c r="CE199" s="171"/>
    </row>
    <row r="200" spans="2:83" s="10" customFormat="1" ht="18" customHeight="1" x14ac:dyDescent="0.45">
      <c r="B200" s="247" t="s">
        <v>123</v>
      </c>
      <c r="C200" s="31" t="s">
        <v>48</v>
      </c>
      <c r="D200" s="229" t="s">
        <v>8</v>
      </c>
      <c r="E200" s="219" t="s">
        <v>8</v>
      </c>
      <c r="F200" s="221" t="s">
        <v>8</v>
      </c>
      <c r="G200" s="216" t="s">
        <v>8</v>
      </c>
      <c r="H200" s="229" t="s">
        <v>8</v>
      </c>
      <c r="I200" s="219" t="s">
        <v>8</v>
      </c>
      <c r="J200" s="221" t="s">
        <v>8</v>
      </c>
      <c r="K200" s="216" t="s">
        <v>8</v>
      </c>
      <c r="L200" s="229" t="s">
        <v>8</v>
      </c>
      <c r="M200" s="219" t="s">
        <v>8</v>
      </c>
      <c r="N200" s="221" t="s">
        <v>8</v>
      </c>
      <c r="O200" s="216" t="s">
        <v>8</v>
      </c>
      <c r="P200" s="229" t="s">
        <v>8</v>
      </c>
      <c r="Q200" s="219" t="s">
        <v>8</v>
      </c>
      <c r="R200" s="221" t="s">
        <v>8</v>
      </c>
      <c r="S200" s="216" t="s">
        <v>8</v>
      </c>
      <c r="T200" s="229" t="s">
        <v>8</v>
      </c>
      <c r="U200" s="219" t="s">
        <v>8</v>
      </c>
      <c r="V200" s="221" t="s">
        <v>8</v>
      </c>
      <c r="W200" s="216" t="s">
        <v>8</v>
      </c>
      <c r="X200" s="26">
        <v>2.25</v>
      </c>
      <c r="Y200" s="219" t="s">
        <v>135</v>
      </c>
      <c r="Z200" s="221" t="s">
        <v>8</v>
      </c>
      <c r="AA200" s="216" t="s">
        <v>8</v>
      </c>
      <c r="AB200" s="37">
        <v>2.5</v>
      </c>
      <c r="AC200" s="219" t="s">
        <v>135</v>
      </c>
      <c r="AD200" s="221" t="s">
        <v>8</v>
      </c>
      <c r="AE200" s="216" t="s">
        <v>8</v>
      </c>
      <c r="AF200" s="54">
        <v>2.5</v>
      </c>
      <c r="AG200" s="219" t="s">
        <v>135</v>
      </c>
      <c r="AH200" s="221" t="s">
        <v>8</v>
      </c>
      <c r="AI200" s="216" t="s">
        <v>8</v>
      </c>
      <c r="AJ200" s="45">
        <v>2.5</v>
      </c>
      <c r="AK200" s="180" t="s">
        <v>135</v>
      </c>
      <c r="AL200" s="172">
        <v>4.75</v>
      </c>
      <c r="AM200" s="174" t="s">
        <v>134</v>
      </c>
      <c r="AN200" s="45">
        <v>2.5</v>
      </c>
      <c r="AO200" s="180" t="s">
        <v>135</v>
      </c>
      <c r="AP200" s="172">
        <v>4.75</v>
      </c>
      <c r="AQ200" s="174" t="s">
        <v>134</v>
      </c>
      <c r="AR200" s="45">
        <v>2.5</v>
      </c>
      <c r="AS200" s="180" t="s">
        <v>135</v>
      </c>
      <c r="AT200" s="172">
        <v>4.75</v>
      </c>
      <c r="AU200" s="174" t="s">
        <v>134</v>
      </c>
      <c r="AV200" s="45">
        <v>2.5</v>
      </c>
      <c r="AW200" s="180" t="s">
        <v>135</v>
      </c>
      <c r="AX200" s="172">
        <v>4.75</v>
      </c>
      <c r="AY200" s="174" t="s">
        <v>134</v>
      </c>
      <c r="AZ200" s="45">
        <v>2.5</v>
      </c>
      <c r="BA200" s="180" t="s">
        <v>135</v>
      </c>
      <c r="BB200" s="172">
        <v>4.75</v>
      </c>
      <c r="BC200" s="174" t="s">
        <v>134</v>
      </c>
      <c r="BD200" s="164">
        <v>0.35</v>
      </c>
      <c r="BE200" s="166" t="s">
        <v>134</v>
      </c>
      <c r="BF200" s="172">
        <v>4.75</v>
      </c>
      <c r="BG200" s="174" t="s">
        <v>134</v>
      </c>
      <c r="BH200" s="164">
        <v>0.35</v>
      </c>
      <c r="BI200" s="166" t="s">
        <v>134</v>
      </c>
      <c r="BJ200" s="172">
        <v>4.75</v>
      </c>
      <c r="BK200" s="174" t="s">
        <v>134</v>
      </c>
      <c r="BL200" s="164">
        <v>0.3</v>
      </c>
      <c r="BM200" s="166" t="s">
        <v>134</v>
      </c>
      <c r="BN200" s="172">
        <v>4.5999999999999996</v>
      </c>
      <c r="BO200" s="174" t="s">
        <v>134</v>
      </c>
      <c r="BP200" s="164">
        <v>0.3</v>
      </c>
      <c r="BQ200" s="166" t="s">
        <v>134</v>
      </c>
      <c r="BR200" s="172">
        <v>4.5999999999999996</v>
      </c>
      <c r="BS200" s="174" t="s">
        <v>134</v>
      </c>
      <c r="BT200" s="164">
        <v>0.3</v>
      </c>
      <c r="BU200" s="166" t="s">
        <v>134</v>
      </c>
      <c r="BV200" s="172">
        <v>4.5999999999999996</v>
      </c>
      <c r="BW200" s="174" t="s">
        <v>134</v>
      </c>
      <c r="BX200" s="164">
        <v>0.3</v>
      </c>
      <c r="BY200" s="166" t="s">
        <v>134</v>
      </c>
      <c r="BZ200" s="172">
        <v>4.5999999999999996</v>
      </c>
      <c r="CA200" s="174" t="s">
        <v>134</v>
      </c>
      <c r="CB200" s="164">
        <v>0.3</v>
      </c>
      <c r="CC200" s="166" t="s">
        <v>134</v>
      </c>
      <c r="CD200" s="172">
        <v>4.5999999999999996</v>
      </c>
      <c r="CE200" s="174" t="s">
        <v>134</v>
      </c>
    </row>
    <row r="201" spans="2:83" s="10" customFormat="1" ht="18" customHeight="1" x14ac:dyDescent="0.45">
      <c r="B201" s="248"/>
      <c r="C201" s="32" t="s">
        <v>49</v>
      </c>
      <c r="D201" s="230">
        <v>0</v>
      </c>
      <c r="E201" s="220">
        <v>0</v>
      </c>
      <c r="F201" s="222">
        <v>0</v>
      </c>
      <c r="G201" s="217">
        <v>0</v>
      </c>
      <c r="H201" s="230">
        <v>0</v>
      </c>
      <c r="I201" s="220">
        <v>0</v>
      </c>
      <c r="J201" s="222">
        <v>0</v>
      </c>
      <c r="K201" s="217">
        <v>0</v>
      </c>
      <c r="L201" s="230">
        <v>0</v>
      </c>
      <c r="M201" s="220">
        <v>0</v>
      </c>
      <c r="N201" s="222">
        <v>0</v>
      </c>
      <c r="O201" s="217">
        <v>0</v>
      </c>
      <c r="P201" s="230">
        <v>0</v>
      </c>
      <c r="Q201" s="220">
        <v>0</v>
      </c>
      <c r="R201" s="222">
        <v>0</v>
      </c>
      <c r="S201" s="217">
        <v>0</v>
      </c>
      <c r="T201" s="230">
        <v>0</v>
      </c>
      <c r="U201" s="220">
        <v>0</v>
      </c>
      <c r="V201" s="222">
        <v>0</v>
      </c>
      <c r="W201" s="217">
        <v>0</v>
      </c>
      <c r="X201" s="30">
        <v>13.5</v>
      </c>
      <c r="Y201" s="220"/>
      <c r="Z201" s="222"/>
      <c r="AA201" s="217"/>
      <c r="AB201" s="40">
        <v>13.75</v>
      </c>
      <c r="AC201" s="220"/>
      <c r="AD201" s="222"/>
      <c r="AE201" s="217"/>
      <c r="AF201" s="55">
        <v>13.75</v>
      </c>
      <c r="AG201" s="220"/>
      <c r="AH201" s="222"/>
      <c r="AI201" s="217"/>
      <c r="AJ201" s="46">
        <v>13.75</v>
      </c>
      <c r="AK201" s="181"/>
      <c r="AL201" s="173"/>
      <c r="AM201" s="175"/>
      <c r="AN201" s="46">
        <v>13.75</v>
      </c>
      <c r="AO201" s="181"/>
      <c r="AP201" s="173"/>
      <c r="AQ201" s="175"/>
      <c r="AR201" s="46">
        <v>13.75</v>
      </c>
      <c r="AS201" s="181"/>
      <c r="AT201" s="173"/>
      <c r="AU201" s="175"/>
      <c r="AV201" s="46">
        <v>13.75</v>
      </c>
      <c r="AW201" s="181"/>
      <c r="AX201" s="173"/>
      <c r="AY201" s="175"/>
      <c r="AZ201" s="46">
        <v>13.75</v>
      </c>
      <c r="BA201" s="181"/>
      <c r="BB201" s="173"/>
      <c r="BC201" s="175"/>
      <c r="BD201" s="165"/>
      <c r="BE201" s="167"/>
      <c r="BF201" s="173"/>
      <c r="BG201" s="175"/>
      <c r="BH201" s="165"/>
      <c r="BI201" s="167"/>
      <c r="BJ201" s="173"/>
      <c r="BK201" s="175"/>
      <c r="BL201" s="165">
        <v>-0.15</v>
      </c>
      <c r="BM201" s="167"/>
      <c r="BN201" s="173">
        <v>-0.15</v>
      </c>
      <c r="BO201" s="175"/>
      <c r="BP201" s="165">
        <v>-0.15</v>
      </c>
      <c r="BQ201" s="167"/>
      <c r="BR201" s="173">
        <v>-0.15</v>
      </c>
      <c r="BS201" s="175"/>
      <c r="BT201" s="165">
        <v>-0.15</v>
      </c>
      <c r="BU201" s="167"/>
      <c r="BV201" s="173">
        <v>-0.15</v>
      </c>
      <c r="BW201" s="175"/>
      <c r="BX201" s="165">
        <v>-0.15</v>
      </c>
      <c r="BY201" s="167"/>
      <c r="BZ201" s="173">
        <v>-0.15</v>
      </c>
      <c r="CA201" s="175"/>
      <c r="CB201" s="165">
        <v>-0.15</v>
      </c>
      <c r="CC201" s="167"/>
      <c r="CD201" s="173">
        <v>-0.15</v>
      </c>
      <c r="CE201" s="175"/>
    </row>
    <row r="202" spans="2:83" s="10" customFormat="1" ht="18" customHeight="1" x14ac:dyDescent="0.45">
      <c r="B202" s="247" t="s">
        <v>124</v>
      </c>
      <c r="C202" s="31" t="s">
        <v>48</v>
      </c>
      <c r="D202" s="229" t="s">
        <v>8</v>
      </c>
      <c r="E202" s="219" t="s">
        <v>8</v>
      </c>
      <c r="F202" s="221" t="s">
        <v>8</v>
      </c>
      <c r="G202" s="216" t="s">
        <v>8</v>
      </c>
      <c r="H202" s="229" t="s">
        <v>8</v>
      </c>
      <c r="I202" s="219" t="s">
        <v>8</v>
      </c>
      <c r="J202" s="221" t="s">
        <v>8</v>
      </c>
      <c r="K202" s="216" t="s">
        <v>8</v>
      </c>
      <c r="L202" s="229" t="s">
        <v>8</v>
      </c>
      <c r="M202" s="219" t="s">
        <v>8</v>
      </c>
      <c r="N202" s="221" t="s">
        <v>8</v>
      </c>
      <c r="O202" s="216" t="s">
        <v>8</v>
      </c>
      <c r="P202" s="229" t="s">
        <v>8</v>
      </c>
      <c r="Q202" s="219" t="s">
        <v>8</v>
      </c>
      <c r="R202" s="221" t="s">
        <v>8</v>
      </c>
      <c r="S202" s="216" t="s">
        <v>8</v>
      </c>
      <c r="T202" s="229" t="s">
        <v>8</v>
      </c>
      <c r="U202" s="219" t="s">
        <v>8</v>
      </c>
      <c r="V202" s="221" t="s">
        <v>8</v>
      </c>
      <c r="W202" s="216" t="s">
        <v>8</v>
      </c>
      <c r="X202" s="26">
        <v>2.25</v>
      </c>
      <c r="Y202" s="219" t="s">
        <v>135</v>
      </c>
      <c r="Z202" s="221" t="s">
        <v>8</v>
      </c>
      <c r="AA202" s="216" t="s">
        <v>8</v>
      </c>
      <c r="AB202" s="37">
        <v>2.5</v>
      </c>
      <c r="AC202" s="219" t="s">
        <v>135</v>
      </c>
      <c r="AD202" s="221" t="s">
        <v>8</v>
      </c>
      <c r="AE202" s="216" t="s">
        <v>8</v>
      </c>
      <c r="AF202" s="54">
        <v>2.5</v>
      </c>
      <c r="AG202" s="219" t="s">
        <v>135</v>
      </c>
      <c r="AH202" s="221" t="s">
        <v>8</v>
      </c>
      <c r="AI202" s="216" t="s">
        <v>8</v>
      </c>
      <c r="AJ202" s="45">
        <v>2.5</v>
      </c>
      <c r="AK202" s="180" t="s">
        <v>135</v>
      </c>
      <c r="AL202" s="172" t="s">
        <v>8</v>
      </c>
      <c r="AM202" s="174" t="s">
        <v>8</v>
      </c>
      <c r="AN202" s="45">
        <v>2.5</v>
      </c>
      <c r="AO202" s="180" t="s">
        <v>135</v>
      </c>
      <c r="AP202" s="172" t="s">
        <v>8</v>
      </c>
      <c r="AQ202" s="174" t="s">
        <v>8</v>
      </c>
      <c r="AR202" s="45">
        <v>2.5</v>
      </c>
      <c r="AS202" s="180" t="s">
        <v>135</v>
      </c>
      <c r="AT202" s="172" t="s">
        <v>8</v>
      </c>
      <c r="AU202" s="174" t="s">
        <v>8</v>
      </c>
      <c r="AV202" s="45">
        <v>2.5</v>
      </c>
      <c r="AW202" s="180" t="s">
        <v>135</v>
      </c>
      <c r="AX202" s="172" t="s">
        <v>8</v>
      </c>
      <c r="AY202" s="174" t="s">
        <v>8</v>
      </c>
      <c r="AZ202" s="45">
        <v>2.5</v>
      </c>
      <c r="BA202" s="180" t="s">
        <v>135</v>
      </c>
      <c r="BB202" s="172" t="s">
        <v>8</v>
      </c>
      <c r="BC202" s="174" t="s">
        <v>8</v>
      </c>
      <c r="BD202" s="164">
        <v>0.35</v>
      </c>
      <c r="BE202" s="166" t="s">
        <v>134</v>
      </c>
      <c r="BF202" s="172" t="s">
        <v>8</v>
      </c>
      <c r="BG202" s="174" t="s">
        <v>8</v>
      </c>
      <c r="BH202" s="164">
        <v>0.35</v>
      </c>
      <c r="BI202" s="166" t="s">
        <v>134</v>
      </c>
      <c r="BJ202" s="172" t="s">
        <v>8</v>
      </c>
      <c r="BK202" s="174" t="s">
        <v>8</v>
      </c>
      <c r="BL202" s="164">
        <v>0.3</v>
      </c>
      <c r="BM202" s="166" t="s">
        <v>134</v>
      </c>
      <c r="BN202" s="172" t="s">
        <v>8</v>
      </c>
      <c r="BO202" s="174" t="s">
        <v>8</v>
      </c>
      <c r="BP202" s="164">
        <v>0.3</v>
      </c>
      <c r="BQ202" s="166" t="s">
        <v>134</v>
      </c>
      <c r="BR202" s="172" t="s">
        <v>8</v>
      </c>
      <c r="BS202" s="174" t="s">
        <v>8</v>
      </c>
      <c r="BT202" s="164">
        <v>0.3</v>
      </c>
      <c r="BU202" s="166" t="s">
        <v>134</v>
      </c>
      <c r="BV202" s="172" t="s">
        <v>8</v>
      </c>
      <c r="BW202" s="174" t="s">
        <v>8</v>
      </c>
      <c r="BX202" s="164">
        <v>0.3</v>
      </c>
      <c r="BY202" s="166" t="s">
        <v>134</v>
      </c>
      <c r="BZ202" s="172" t="s">
        <v>8</v>
      </c>
      <c r="CA202" s="174" t="s">
        <v>8</v>
      </c>
      <c r="CB202" s="164">
        <v>0.3</v>
      </c>
      <c r="CC202" s="166" t="s">
        <v>134</v>
      </c>
      <c r="CD202" s="172" t="s">
        <v>8</v>
      </c>
      <c r="CE202" s="174" t="s">
        <v>8</v>
      </c>
    </row>
    <row r="203" spans="2:83" s="10" customFormat="1" ht="18" customHeight="1" x14ac:dyDescent="0.45">
      <c r="B203" s="248"/>
      <c r="C203" s="32" t="s">
        <v>49</v>
      </c>
      <c r="D203" s="230">
        <v>0</v>
      </c>
      <c r="E203" s="220">
        <v>0</v>
      </c>
      <c r="F203" s="222">
        <v>0</v>
      </c>
      <c r="G203" s="217">
        <v>0</v>
      </c>
      <c r="H203" s="230">
        <v>0</v>
      </c>
      <c r="I203" s="220">
        <v>0</v>
      </c>
      <c r="J203" s="222">
        <v>0</v>
      </c>
      <c r="K203" s="217">
        <v>0</v>
      </c>
      <c r="L203" s="230">
        <v>0</v>
      </c>
      <c r="M203" s="220">
        <v>0</v>
      </c>
      <c r="N203" s="222">
        <v>0</v>
      </c>
      <c r="O203" s="217">
        <v>0</v>
      </c>
      <c r="P203" s="230">
        <v>0</v>
      </c>
      <c r="Q203" s="220">
        <v>0</v>
      </c>
      <c r="R203" s="222">
        <v>0</v>
      </c>
      <c r="S203" s="217">
        <v>0</v>
      </c>
      <c r="T203" s="230">
        <v>0</v>
      </c>
      <c r="U203" s="220">
        <v>0</v>
      </c>
      <c r="V203" s="222">
        <v>0</v>
      </c>
      <c r="W203" s="217">
        <v>0</v>
      </c>
      <c r="X203" s="30">
        <v>13.5</v>
      </c>
      <c r="Y203" s="220"/>
      <c r="Z203" s="222"/>
      <c r="AA203" s="217"/>
      <c r="AB203" s="40">
        <v>13.75</v>
      </c>
      <c r="AC203" s="220"/>
      <c r="AD203" s="222"/>
      <c r="AE203" s="217"/>
      <c r="AF203" s="55">
        <v>13.75</v>
      </c>
      <c r="AG203" s="220"/>
      <c r="AH203" s="222"/>
      <c r="AI203" s="217"/>
      <c r="AJ203" s="46">
        <v>13.75</v>
      </c>
      <c r="AK203" s="181"/>
      <c r="AL203" s="173"/>
      <c r="AM203" s="175"/>
      <c r="AN203" s="46">
        <v>13.75</v>
      </c>
      <c r="AO203" s="181"/>
      <c r="AP203" s="173"/>
      <c r="AQ203" s="175"/>
      <c r="AR203" s="46">
        <v>13.75</v>
      </c>
      <c r="AS203" s="181"/>
      <c r="AT203" s="173"/>
      <c r="AU203" s="175"/>
      <c r="AV203" s="46">
        <v>13.75</v>
      </c>
      <c r="AW203" s="181"/>
      <c r="AX203" s="173"/>
      <c r="AY203" s="175"/>
      <c r="AZ203" s="46">
        <v>13.75</v>
      </c>
      <c r="BA203" s="181"/>
      <c r="BB203" s="173"/>
      <c r="BC203" s="175"/>
      <c r="BD203" s="165"/>
      <c r="BE203" s="167"/>
      <c r="BF203" s="173"/>
      <c r="BG203" s="175"/>
      <c r="BH203" s="165"/>
      <c r="BI203" s="167"/>
      <c r="BJ203" s="173"/>
      <c r="BK203" s="175"/>
      <c r="BL203" s="165">
        <v>-0.15</v>
      </c>
      <c r="BM203" s="167"/>
      <c r="BN203" s="173">
        <v>-0.15</v>
      </c>
      <c r="BO203" s="175"/>
      <c r="BP203" s="165">
        <v>-0.15</v>
      </c>
      <c r="BQ203" s="167"/>
      <c r="BR203" s="173">
        <v>-0.15</v>
      </c>
      <c r="BS203" s="175"/>
      <c r="BT203" s="165">
        <v>-0.15</v>
      </c>
      <c r="BU203" s="167"/>
      <c r="BV203" s="173">
        <v>-0.15</v>
      </c>
      <c r="BW203" s="175"/>
      <c r="BX203" s="165">
        <v>-0.15</v>
      </c>
      <c r="BY203" s="167"/>
      <c r="BZ203" s="173">
        <v>-0.15</v>
      </c>
      <c r="CA203" s="175"/>
      <c r="CB203" s="165">
        <v>-0.15</v>
      </c>
      <c r="CC203" s="167"/>
      <c r="CD203" s="173">
        <v>-0.15</v>
      </c>
      <c r="CE203" s="175"/>
    </row>
    <row r="204" spans="2:83" s="13" customFormat="1" ht="18" customHeight="1" x14ac:dyDescent="0.4">
      <c r="B204" s="35" t="s">
        <v>11</v>
      </c>
      <c r="C204" s="36" t="s">
        <v>137</v>
      </c>
      <c r="D204" s="26" t="s">
        <v>8</v>
      </c>
      <c r="E204" s="14" t="s">
        <v>8</v>
      </c>
      <c r="F204" s="15" t="s">
        <v>8</v>
      </c>
      <c r="G204" s="28" t="s">
        <v>8</v>
      </c>
      <c r="H204" s="26" t="s">
        <v>8</v>
      </c>
      <c r="I204" s="14" t="s">
        <v>8</v>
      </c>
      <c r="J204" s="15">
        <v>1</v>
      </c>
      <c r="K204" s="28" t="s">
        <v>134</v>
      </c>
      <c r="L204" s="26" t="s">
        <v>8</v>
      </c>
      <c r="M204" s="14" t="s">
        <v>8</v>
      </c>
      <c r="N204" s="15">
        <v>1.7</v>
      </c>
      <c r="O204" s="28" t="s">
        <v>134</v>
      </c>
      <c r="P204" s="26" t="s">
        <v>8</v>
      </c>
      <c r="Q204" s="14" t="s">
        <v>8</v>
      </c>
      <c r="R204" s="15">
        <v>1.7</v>
      </c>
      <c r="S204" s="28" t="s">
        <v>134</v>
      </c>
      <c r="T204" s="26" t="s">
        <v>8</v>
      </c>
      <c r="U204" s="14" t="s">
        <v>8</v>
      </c>
      <c r="V204" s="15">
        <v>1.7</v>
      </c>
      <c r="W204" s="28" t="s">
        <v>134</v>
      </c>
      <c r="X204" s="27" t="s">
        <v>8</v>
      </c>
      <c r="Y204" s="16" t="s">
        <v>8</v>
      </c>
      <c r="Z204" s="15">
        <v>1.7</v>
      </c>
      <c r="AA204" s="28" t="s">
        <v>134</v>
      </c>
      <c r="AB204" s="27" t="s">
        <v>8</v>
      </c>
      <c r="AC204" s="16" t="s">
        <v>8</v>
      </c>
      <c r="AD204" s="15">
        <v>1.95</v>
      </c>
      <c r="AE204" s="28" t="s">
        <v>134</v>
      </c>
      <c r="AF204" s="27" t="s">
        <v>8</v>
      </c>
      <c r="AG204" s="16" t="s">
        <v>8</v>
      </c>
      <c r="AH204" s="15">
        <v>1.95</v>
      </c>
      <c r="AI204" s="28" t="s">
        <v>134</v>
      </c>
      <c r="AJ204" s="49" t="s">
        <v>8</v>
      </c>
      <c r="AK204" s="44" t="s">
        <v>8</v>
      </c>
      <c r="AL204" s="43">
        <v>1.95</v>
      </c>
      <c r="AM204" s="50" t="s">
        <v>134</v>
      </c>
      <c r="AN204" s="49" t="s">
        <v>8</v>
      </c>
      <c r="AO204" s="44" t="s">
        <v>8</v>
      </c>
      <c r="AP204" s="43">
        <v>1.95</v>
      </c>
      <c r="AQ204" s="50" t="s">
        <v>134</v>
      </c>
      <c r="AR204" s="49" t="s">
        <v>8</v>
      </c>
      <c r="AS204" s="44" t="s">
        <v>8</v>
      </c>
      <c r="AT204" s="43">
        <v>1.95</v>
      </c>
      <c r="AU204" s="50" t="s">
        <v>134</v>
      </c>
      <c r="AV204" s="49" t="s">
        <v>8</v>
      </c>
      <c r="AW204" s="44" t="s">
        <v>8</v>
      </c>
      <c r="AX204" s="43">
        <v>1.95</v>
      </c>
      <c r="AY204" s="50" t="s">
        <v>134</v>
      </c>
      <c r="AZ204" s="49" t="s">
        <v>8</v>
      </c>
      <c r="BA204" s="44" t="s">
        <v>8</v>
      </c>
      <c r="BB204" s="43">
        <v>1.25</v>
      </c>
      <c r="BC204" s="50" t="s">
        <v>134</v>
      </c>
      <c r="BD204" s="49" t="s">
        <v>8</v>
      </c>
      <c r="BE204" s="44" t="s">
        <v>8</v>
      </c>
      <c r="BF204" s="43">
        <v>1.25</v>
      </c>
      <c r="BG204" s="50" t="s">
        <v>134</v>
      </c>
      <c r="BH204" s="49" t="s">
        <v>8</v>
      </c>
      <c r="BI204" s="44" t="s">
        <v>8</v>
      </c>
      <c r="BJ204" s="43">
        <v>1.25</v>
      </c>
      <c r="BK204" s="50" t="s">
        <v>134</v>
      </c>
      <c r="BL204" s="49" t="s">
        <v>8</v>
      </c>
      <c r="BM204" s="44" t="s">
        <v>8</v>
      </c>
      <c r="BN204" s="43">
        <v>1.1000000000000001</v>
      </c>
      <c r="BO204" s="50" t="s">
        <v>134</v>
      </c>
      <c r="BP204" s="49" t="s">
        <v>8</v>
      </c>
      <c r="BQ204" s="44" t="s">
        <v>8</v>
      </c>
      <c r="BR204" s="43">
        <v>1.1000000000000001</v>
      </c>
      <c r="BS204" s="50" t="s">
        <v>134</v>
      </c>
      <c r="BT204" s="49" t="s">
        <v>8</v>
      </c>
      <c r="BU204" s="44" t="s">
        <v>8</v>
      </c>
      <c r="BV204" s="43">
        <v>1.1000000000000001</v>
      </c>
      <c r="BW204" s="50" t="s">
        <v>134</v>
      </c>
      <c r="BX204" s="49" t="s">
        <v>8</v>
      </c>
      <c r="BY204" s="44" t="s">
        <v>8</v>
      </c>
      <c r="BZ204" s="43">
        <v>1.1000000000000001</v>
      </c>
      <c r="CA204" s="50" t="s">
        <v>134</v>
      </c>
      <c r="CB204" s="49" t="s">
        <v>8</v>
      </c>
      <c r="CC204" s="44" t="s">
        <v>8</v>
      </c>
      <c r="CD204" s="43">
        <v>1.1000000000000001</v>
      </c>
      <c r="CE204" s="50" t="s">
        <v>134</v>
      </c>
    </row>
    <row r="205" spans="2:83" s="13" customFormat="1" ht="18" customHeight="1" x14ac:dyDescent="0.4">
      <c r="B205" s="35" t="s">
        <v>45</v>
      </c>
      <c r="C205" s="36" t="s">
        <v>137</v>
      </c>
      <c r="D205" s="27" t="s">
        <v>8</v>
      </c>
      <c r="E205" s="16" t="s">
        <v>8</v>
      </c>
      <c r="F205" s="15" t="s">
        <v>8</v>
      </c>
      <c r="G205" s="28" t="s">
        <v>8</v>
      </c>
      <c r="H205" s="27" t="s">
        <v>8</v>
      </c>
      <c r="I205" s="16" t="s">
        <v>8</v>
      </c>
      <c r="J205" s="15" t="s">
        <v>8</v>
      </c>
      <c r="K205" s="28" t="s">
        <v>8</v>
      </c>
      <c r="L205" s="27" t="s">
        <v>8</v>
      </c>
      <c r="M205" s="16" t="s">
        <v>8</v>
      </c>
      <c r="N205" s="15" t="s">
        <v>8</v>
      </c>
      <c r="O205" s="28" t="s">
        <v>8</v>
      </c>
      <c r="P205" s="27" t="s">
        <v>8</v>
      </c>
      <c r="Q205" s="16" t="s">
        <v>8</v>
      </c>
      <c r="R205" s="15" t="s">
        <v>8</v>
      </c>
      <c r="S205" s="28" t="s">
        <v>8</v>
      </c>
      <c r="T205" s="27" t="s">
        <v>8</v>
      </c>
      <c r="U205" s="16" t="s">
        <v>8</v>
      </c>
      <c r="V205" s="15" t="s">
        <v>8</v>
      </c>
      <c r="W205" s="28" t="s">
        <v>8</v>
      </c>
      <c r="X205" s="27">
        <v>2.92</v>
      </c>
      <c r="Y205" s="16" t="s">
        <v>134</v>
      </c>
      <c r="Z205" s="15">
        <v>2.92</v>
      </c>
      <c r="AA205" s="28" t="s">
        <v>134</v>
      </c>
      <c r="AB205" s="27">
        <v>3.17</v>
      </c>
      <c r="AC205" s="16" t="s">
        <v>134</v>
      </c>
      <c r="AD205" s="15">
        <v>3.17</v>
      </c>
      <c r="AE205" s="28" t="s">
        <v>134</v>
      </c>
      <c r="AF205" s="27">
        <v>3.17</v>
      </c>
      <c r="AG205" s="16" t="s">
        <v>134</v>
      </c>
      <c r="AH205" s="15">
        <v>3.17</v>
      </c>
      <c r="AI205" s="28" t="s">
        <v>134</v>
      </c>
      <c r="AJ205" s="49">
        <v>5.75</v>
      </c>
      <c r="AK205" s="44" t="s">
        <v>134</v>
      </c>
      <c r="AL205" s="43">
        <v>5.75</v>
      </c>
      <c r="AM205" s="50" t="s">
        <v>134</v>
      </c>
      <c r="AN205" s="49">
        <v>5.75</v>
      </c>
      <c r="AO205" s="44" t="s">
        <v>134</v>
      </c>
      <c r="AP205" s="43">
        <v>5.75</v>
      </c>
      <c r="AQ205" s="50" t="s">
        <v>134</v>
      </c>
      <c r="AR205" s="49">
        <v>5.75</v>
      </c>
      <c r="AS205" s="44" t="s">
        <v>134</v>
      </c>
      <c r="AT205" s="43">
        <v>5.75</v>
      </c>
      <c r="AU205" s="50" t="s">
        <v>134</v>
      </c>
      <c r="AV205" s="49">
        <v>5.75</v>
      </c>
      <c r="AW205" s="44" t="s">
        <v>134</v>
      </c>
      <c r="AX205" s="43">
        <v>5.75</v>
      </c>
      <c r="AY205" s="50" t="s">
        <v>134</v>
      </c>
      <c r="AZ205" s="49">
        <v>5.75</v>
      </c>
      <c r="BA205" s="44" t="s">
        <v>134</v>
      </c>
      <c r="BB205" s="43">
        <v>5.75</v>
      </c>
      <c r="BC205" s="50" t="s">
        <v>134</v>
      </c>
      <c r="BD205" s="49">
        <v>5.75</v>
      </c>
      <c r="BE205" s="44" t="s">
        <v>134</v>
      </c>
      <c r="BF205" s="43">
        <v>5.75</v>
      </c>
      <c r="BG205" s="50" t="s">
        <v>134</v>
      </c>
      <c r="BH205" s="49">
        <v>5.75</v>
      </c>
      <c r="BI205" s="44" t="s">
        <v>134</v>
      </c>
      <c r="BJ205" s="43">
        <v>5.75</v>
      </c>
      <c r="BK205" s="50" t="s">
        <v>134</v>
      </c>
      <c r="BL205" s="49">
        <v>5.6</v>
      </c>
      <c r="BM205" s="44" t="s">
        <v>134</v>
      </c>
      <c r="BN205" s="43">
        <v>5.6</v>
      </c>
      <c r="BO205" s="50" t="s">
        <v>134</v>
      </c>
      <c r="BP205" s="49">
        <v>5.6</v>
      </c>
      <c r="BQ205" s="44" t="s">
        <v>134</v>
      </c>
      <c r="BR205" s="43">
        <v>5.6</v>
      </c>
      <c r="BS205" s="50" t="s">
        <v>134</v>
      </c>
      <c r="BT205" s="49">
        <v>5.6</v>
      </c>
      <c r="BU205" s="44" t="s">
        <v>134</v>
      </c>
      <c r="BV205" s="43">
        <v>5.6</v>
      </c>
      <c r="BW205" s="50" t="s">
        <v>134</v>
      </c>
      <c r="BX205" s="49">
        <v>5.6</v>
      </c>
      <c r="BY205" s="44" t="s">
        <v>134</v>
      </c>
      <c r="BZ205" s="43">
        <v>5.6</v>
      </c>
      <c r="CA205" s="50" t="s">
        <v>134</v>
      </c>
      <c r="CB205" s="49">
        <v>5.6</v>
      </c>
      <c r="CC205" s="44" t="s">
        <v>134</v>
      </c>
      <c r="CD205" s="43">
        <v>5.6</v>
      </c>
      <c r="CE205" s="50" t="s">
        <v>134</v>
      </c>
    </row>
    <row r="206" spans="2:83" s="13" customFormat="1" ht="18" customHeight="1" x14ac:dyDescent="0.4">
      <c r="B206" s="35" t="s">
        <v>46</v>
      </c>
      <c r="C206" s="36" t="s">
        <v>137</v>
      </c>
      <c r="D206" s="27" t="s">
        <v>8</v>
      </c>
      <c r="E206" s="16" t="s">
        <v>8</v>
      </c>
      <c r="F206" s="15" t="s">
        <v>8</v>
      </c>
      <c r="G206" s="28" t="s">
        <v>8</v>
      </c>
      <c r="H206" s="27" t="s">
        <v>8</v>
      </c>
      <c r="I206" s="16" t="s">
        <v>8</v>
      </c>
      <c r="J206" s="15" t="s">
        <v>8</v>
      </c>
      <c r="K206" s="28" t="s">
        <v>8</v>
      </c>
      <c r="L206" s="27" t="s">
        <v>8</v>
      </c>
      <c r="M206" s="16" t="s">
        <v>8</v>
      </c>
      <c r="N206" s="15" t="s">
        <v>8</v>
      </c>
      <c r="O206" s="28" t="s">
        <v>8</v>
      </c>
      <c r="P206" s="27" t="s">
        <v>8</v>
      </c>
      <c r="Q206" s="16" t="s">
        <v>8</v>
      </c>
      <c r="R206" s="15" t="s">
        <v>8</v>
      </c>
      <c r="S206" s="28" t="s">
        <v>8</v>
      </c>
      <c r="T206" s="27" t="s">
        <v>8</v>
      </c>
      <c r="U206" s="16" t="s">
        <v>8</v>
      </c>
      <c r="V206" s="15" t="s">
        <v>8</v>
      </c>
      <c r="W206" s="28" t="s">
        <v>8</v>
      </c>
      <c r="X206" s="27">
        <v>2.92</v>
      </c>
      <c r="Y206" s="16" t="s">
        <v>134</v>
      </c>
      <c r="Z206" s="15">
        <v>2.92</v>
      </c>
      <c r="AA206" s="28" t="s">
        <v>134</v>
      </c>
      <c r="AB206" s="27">
        <v>3.17</v>
      </c>
      <c r="AC206" s="16" t="s">
        <v>134</v>
      </c>
      <c r="AD206" s="15">
        <v>3.17</v>
      </c>
      <c r="AE206" s="28" t="s">
        <v>134</v>
      </c>
      <c r="AF206" s="27">
        <v>3.17</v>
      </c>
      <c r="AG206" s="16" t="s">
        <v>134</v>
      </c>
      <c r="AH206" s="15">
        <v>3.17</v>
      </c>
      <c r="AI206" s="28" t="s">
        <v>134</v>
      </c>
      <c r="AJ206" s="49">
        <v>3.17</v>
      </c>
      <c r="AK206" s="44" t="s">
        <v>134</v>
      </c>
      <c r="AL206" s="43">
        <v>3.17</v>
      </c>
      <c r="AM206" s="50" t="s">
        <v>134</v>
      </c>
      <c r="AN206" s="49">
        <v>3.17</v>
      </c>
      <c r="AO206" s="44" t="s">
        <v>134</v>
      </c>
      <c r="AP206" s="43">
        <v>3.17</v>
      </c>
      <c r="AQ206" s="50" t="s">
        <v>134</v>
      </c>
      <c r="AR206" s="49">
        <v>3.17</v>
      </c>
      <c r="AS206" s="44" t="s">
        <v>134</v>
      </c>
      <c r="AT206" s="43">
        <v>3.17</v>
      </c>
      <c r="AU206" s="50" t="s">
        <v>134</v>
      </c>
      <c r="AV206" s="49">
        <v>3.17</v>
      </c>
      <c r="AW206" s="44" t="s">
        <v>134</v>
      </c>
      <c r="AX206" s="43">
        <v>3.17</v>
      </c>
      <c r="AY206" s="50" t="s">
        <v>134</v>
      </c>
      <c r="AZ206" s="49">
        <v>3.17</v>
      </c>
      <c r="BA206" s="44" t="s">
        <v>134</v>
      </c>
      <c r="BB206" s="43">
        <v>3.17</v>
      </c>
      <c r="BC206" s="50" t="s">
        <v>134</v>
      </c>
      <c r="BD206" s="49">
        <v>3.17</v>
      </c>
      <c r="BE206" s="44" t="s">
        <v>134</v>
      </c>
      <c r="BF206" s="43">
        <v>3.17</v>
      </c>
      <c r="BG206" s="50" t="s">
        <v>134</v>
      </c>
      <c r="BH206" s="49">
        <v>3.17</v>
      </c>
      <c r="BI206" s="44" t="s">
        <v>134</v>
      </c>
      <c r="BJ206" s="43">
        <v>3.17</v>
      </c>
      <c r="BK206" s="50" t="s">
        <v>134</v>
      </c>
      <c r="BL206" s="49">
        <v>3.02</v>
      </c>
      <c r="BM206" s="44" t="s">
        <v>134</v>
      </c>
      <c r="BN206" s="43">
        <v>3.02</v>
      </c>
      <c r="BO206" s="50" t="s">
        <v>134</v>
      </c>
      <c r="BP206" s="49">
        <v>3.02</v>
      </c>
      <c r="BQ206" s="44" t="s">
        <v>134</v>
      </c>
      <c r="BR206" s="43">
        <v>3.02</v>
      </c>
      <c r="BS206" s="50" t="s">
        <v>134</v>
      </c>
      <c r="BT206" s="49">
        <v>3.02</v>
      </c>
      <c r="BU206" s="44" t="s">
        <v>134</v>
      </c>
      <c r="BV206" s="43">
        <v>3.02</v>
      </c>
      <c r="BW206" s="50" t="s">
        <v>134</v>
      </c>
      <c r="BX206" s="49">
        <v>3.02</v>
      </c>
      <c r="BY206" s="44" t="s">
        <v>134</v>
      </c>
      <c r="BZ206" s="43">
        <v>3.02</v>
      </c>
      <c r="CA206" s="50" t="s">
        <v>134</v>
      </c>
      <c r="CB206" s="49">
        <v>3.02</v>
      </c>
      <c r="CC206" s="44" t="s">
        <v>134</v>
      </c>
      <c r="CD206" s="43">
        <v>3.02</v>
      </c>
      <c r="CE206" s="50" t="s">
        <v>134</v>
      </c>
    </row>
    <row r="207" spans="2:83" s="13" customFormat="1" ht="18" customHeight="1" x14ac:dyDescent="0.4">
      <c r="B207" s="35" t="s">
        <v>23</v>
      </c>
      <c r="C207" s="36" t="s">
        <v>137</v>
      </c>
      <c r="D207" s="27" t="s">
        <v>8</v>
      </c>
      <c r="E207" s="16" t="s">
        <v>8</v>
      </c>
      <c r="F207" s="15" t="s">
        <v>8</v>
      </c>
      <c r="G207" s="28" t="s">
        <v>8</v>
      </c>
      <c r="H207" s="27" t="s">
        <v>8</v>
      </c>
      <c r="I207" s="16" t="s">
        <v>8</v>
      </c>
      <c r="J207" s="15" t="s">
        <v>8</v>
      </c>
      <c r="K207" s="28" t="s">
        <v>8</v>
      </c>
      <c r="L207" s="27">
        <v>3</v>
      </c>
      <c r="M207" s="16" t="s">
        <v>134</v>
      </c>
      <c r="N207" s="15">
        <v>3</v>
      </c>
      <c r="O207" s="28" t="s">
        <v>134</v>
      </c>
      <c r="P207" s="27">
        <v>3</v>
      </c>
      <c r="Q207" s="16" t="s">
        <v>134</v>
      </c>
      <c r="R207" s="15">
        <v>3</v>
      </c>
      <c r="S207" s="28" t="s">
        <v>134</v>
      </c>
      <c r="T207" s="27">
        <v>3.2</v>
      </c>
      <c r="U207" s="16" t="s">
        <v>134</v>
      </c>
      <c r="V207" s="15">
        <v>3.2</v>
      </c>
      <c r="W207" s="28" t="s">
        <v>134</v>
      </c>
      <c r="X207" s="27">
        <v>3.2</v>
      </c>
      <c r="Y207" s="16" t="s">
        <v>134</v>
      </c>
      <c r="Z207" s="15">
        <v>3.2</v>
      </c>
      <c r="AA207" s="28" t="s">
        <v>134</v>
      </c>
      <c r="AB207" s="27">
        <v>3.45</v>
      </c>
      <c r="AC207" s="16" t="s">
        <v>134</v>
      </c>
      <c r="AD207" s="15">
        <v>3.45</v>
      </c>
      <c r="AE207" s="28" t="s">
        <v>134</v>
      </c>
      <c r="AF207" s="27">
        <v>3.45</v>
      </c>
      <c r="AG207" s="16" t="s">
        <v>134</v>
      </c>
      <c r="AH207" s="15">
        <v>3.45</v>
      </c>
      <c r="AI207" s="28" t="s">
        <v>134</v>
      </c>
      <c r="AJ207" s="49">
        <v>3.45</v>
      </c>
      <c r="AK207" s="44" t="s">
        <v>134</v>
      </c>
      <c r="AL207" s="43">
        <v>3.45</v>
      </c>
      <c r="AM207" s="50" t="s">
        <v>134</v>
      </c>
      <c r="AN207" s="49">
        <v>3.45</v>
      </c>
      <c r="AO207" s="44" t="s">
        <v>134</v>
      </c>
      <c r="AP207" s="43">
        <v>3.45</v>
      </c>
      <c r="AQ207" s="50" t="s">
        <v>134</v>
      </c>
      <c r="AR207" s="49">
        <v>3.45</v>
      </c>
      <c r="AS207" s="44" t="s">
        <v>134</v>
      </c>
      <c r="AT207" s="43">
        <v>3.45</v>
      </c>
      <c r="AU207" s="50" t="s">
        <v>134</v>
      </c>
      <c r="AV207" s="49">
        <v>3.45</v>
      </c>
      <c r="AW207" s="44" t="s">
        <v>134</v>
      </c>
      <c r="AX207" s="43">
        <v>3.45</v>
      </c>
      <c r="AY207" s="50" t="s">
        <v>134</v>
      </c>
      <c r="AZ207" s="49">
        <v>2.75</v>
      </c>
      <c r="BA207" s="44" t="s">
        <v>134</v>
      </c>
      <c r="BB207" s="43">
        <v>2.75</v>
      </c>
      <c r="BC207" s="50" t="s">
        <v>134</v>
      </c>
      <c r="BD207" s="49">
        <v>2.75</v>
      </c>
      <c r="BE207" s="44" t="s">
        <v>134</v>
      </c>
      <c r="BF207" s="43">
        <v>2.75</v>
      </c>
      <c r="BG207" s="50" t="s">
        <v>134</v>
      </c>
      <c r="BH207" s="49">
        <v>2.75</v>
      </c>
      <c r="BI207" s="44" t="s">
        <v>134</v>
      </c>
      <c r="BJ207" s="43">
        <v>2.75</v>
      </c>
      <c r="BK207" s="50" t="s">
        <v>134</v>
      </c>
      <c r="BL207" s="49">
        <v>2.2000000000000002</v>
      </c>
      <c r="BM207" s="44" t="s">
        <v>134</v>
      </c>
      <c r="BN207" s="43">
        <v>2.2000000000000002</v>
      </c>
      <c r="BO207" s="50" t="s">
        <v>134</v>
      </c>
      <c r="BP207" s="49">
        <v>2.2000000000000002</v>
      </c>
      <c r="BQ207" s="44" t="s">
        <v>134</v>
      </c>
      <c r="BR207" s="43">
        <v>2.2000000000000002</v>
      </c>
      <c r="BS207" s="50" t="s">
        <v>134</v>
      </c>
      <c r="BT207" s="49">
        <v>2.2000000000000002</v>
      </c>
      <c r="BU207" s="44" t="s">
        <v>134</v>
      </c>
      <c r="BV207" s="43">
        <v>2.2000000000000002</v>
      </c>
      <c r="BW207" s="50" t="s">
        <v>134</v>
      </c>
      <c r="BX207" s="49">
        <v>2.2000000000000002</v>
      </c>
      <c r="BY207" s="44" t="s">
        <v>134</v>
      </c>
      <c r="BZ207" s="43">
        <v>2.2000000000000002</v>
      </c>
      <c r="CA207" s="50" t="s">
        <v>134</v>
      </c>
      <c r="CB207" s="49">
        <v>2.2000000000000002</v>
      </c>
      <c r="CC207" s="44" t="s">
        <v>134</v>
      </c>
      <c r="CD207" s="43">
        <v>2.2000000000000002</v>
      </c>
      <c r="CE207" s="50" t="s">
        <v>134</v>
      </c>
    </row>
    <row r="208" spans="2:83" s="10" customFormat="1" ht="18" customHeight="1" x14ac:dyDescent="0.45">
      <c r="B208" s="247" t="s">
        <v>125</v>
      </c>
      <c r="C208" s="31" t="s">
        <v>48</v>
      </c>
      <c r="D208" s="229" t="s">
        <v>8</v>
      </c>
      <c r="E208" s="219" t="s">
        <v>8</v>
      </c>
      <c r="F208" s="221" t="s">
        <v>8</v>
      </c>
      <c r="G208" s="216" t="s">
        <v>8</v>
      </c>
      <c r="H208" s="229" t="s">
        <v>8</v>
      </c>
      <c r="I208" s="219" t="s">
        <v>8</v>
      </c>
      <c r="J208" s="221" t="s">
        <v>8</v>
      </c>
      <c r="K208" s="216" t="s">
        <v>8</v>
      </c>
      <c r="L208" s="229" t="s">
        <v>8</v>
      </c>
      <c r="M208" s="219" t="s">
        <v>8</v>
      </c>
      <c r="N208" s="221" t="s">
        <v>8</v>
      </c>
      <c r="O208" s="216" t="s">
        <v>8</v>
      </c>
      <c r="P208" s="229" t="s">
        <v>8</v>
      </c>
      <c r="Q208" s="219" t="s">
        <v>8</v>
      </c>
      <c r="R208" s="221" t="s">
        <v>8</v>
      </c>
      <c r="S208" s="216" t="s">
        <v>8</v>
      </c>
      <c r="T208" s="229" t="s">
        <v>8</v>
      </c>
      <c r="U208" s="219" t="s">
        <v>8</v>
      </c>
      <c r="V208" s="221" t="s">
        <v>8</v>
      </c>
      <c r="W208" s="216" t="s">
        <v>8</v>
      </c>
      <c r="X208" s="26">
        <v>2.25</v>
      </c>
      <c r="Y208" s="219" t="s">
        <v>135</v>
      </c>
      <c r="Z208" s="221" t="s">
        <v>8</v>
      </c>
      <c r="AA208" s="216" t="s">
        <v>8</v>
      </c>
      <c r="AB208" s="37">
        <v>2.5</v>
      </c>
      <c r="AC208" s="219" t="s">
        <v>135</v>
      </c>
      <c r="AD208" s="221" t="s">
        <v>8</v>
      </c>
      <c r="AE208" s="216" t="s">
        <v>8</v>
      </c>
      <c r="AF208" s="54">
        <v>2.5</v>
      </c>
      <c r="AG208" s="219" t="s">
        <v>135</v>
      </c>
      <c r="AH208" s="221" t="s">
        <v>8</v>
      </c>
      <c r="AI208" s="216" t="s">
        <v>8</v>
      </c>
      <c r="AJ208" s="45">
        <v>2.5</v>
      </c>
      <c r="AK208" s="180" t="s">
        <v>135</v>
      </c>
      <c r="AL208" s="172" t="s">
        <v>8</v>
      </c>
      <c r="AM208" s="174" t="s">
        <v>8</v>
      </c>
      <c r="AN208" s="45">
        <v>2.5</v>
      </c>
      <c r="AO208" s="180" t="s">
        <v>135</v>
      </c>
      <c r="AP208" s="172" t="s">
        <v>8</v>
      </c>
      <c r="AQ208" s="174" t="s">
        <v>8</v>
      </c>
      <c r="AR208" s="45">
        <v>2.5</v>
      </c>
      <c r="AS208" s="180" t="s">
        <v>135</v>
      </c>
      <c r="AT208" s="172" t="s">
        <v>8</v>
      </c>
      <c r="AU208" s="174" t="s">
        <v>8</v>
      </c>
      <c r="AV208" s="45">
        <v>2.5</v>
      </c>
      <c r="AW208" s="180" t="s">
        <v>135</v>
      </c>
      <c r="AX208" s="172" t="s">
        <v>8</v>
      </c>
      <c r="AY208" s="174" t="s">
        <v>8</v>
      </c>
      <c r="AZ208" s="45">
        <v>2.5</v>
      </c>
      <c r="BA208" s="180" t="s">
        <v>135</v>
      </c>
      <c r="BB208" s="172" t="s">
        <v>8</v>
      </c>
      <c r="BC208" s="174" t="s">
        <v>8</v>
      </c>
      <c r="BD208" s="164">
        <v>0.35</v>
      </c>
      <c r="BE208" s="166" t="s">
        <v>134</v>
      </c>
      <c r="BF208" s="172" t="s">
        <v>8</v>
      </c>
      <c r="BG208" s="174" t="s">
        <v>8</v>
      </c>
      <c r="BH208" s="164">
        <v>0.35</v>
      </c>
      <c r="BI208" s="166" t="s">
        <v>134</v>
      </c>
      <c r="BJ208" s="172" t="s">
        <v>8</v>
      </c>
      <c r="BK208" s="174" t="s">
        <v>8</v>
      </c>
      <c r="BL208" s="164">
        <v>0.3</v>
      </c>
      <c r="BM208" s="166" t="s">
        <v>134</v>
      </c>
      <c r="BN208" s="172" t="s">
        <v>8</v>
      </c>
      <c r="BO208" s="174" t="s">
        <v>8</v>
      </c>
      <c r="BP208" s="164">
        <v>0.3</v>
      </c>
      <c r="BQ208" s="166" t="s">
        <v>134</v>
      </c>
      <c r="BR208" s="172" t="s">
        <v>8</v>
      </c>
      <c r="BS208" s="174" t="s">
        <v>8</v>
      </c>
      <c r="BT208" s="164">
        <v>0.3</v>
      </c>
      <c r="BU208" s="166" t="s">
        <v>134</v>
      </c>
      <c r="BV208" s="172" t="s">
        <v>8</v>
      </c>
      <c r="BW208" s="174" t="s">
        <v>8</v>
      </c>
      <c r="BX208" s="164">
        <v>0.3</v>
      </c>
      <c r="BY208" s="166" t="s">
        <v>134</v>
      </c>
      <c r="BZ208" s="172" t="s">
        <v>8</v>
      </c>
      <c r="CA208" s="174" t="s">
        <v>8</v>
      </c>
      <c r="CB208" s="164">
        <v>0.3</v>
      </c>
      <c r="CC208" s="166" t="s">
        <v>134</v>
      </c>
      <c r="CD208" s="172" t="s">
        <v>8</v>
      </c>
      <c r="CE208" s="174" t="s">
        <v>8</v>
      </c>
    </row>
    <row r="209" spans="2:83" s="10" customFormat="1" ht="18" customHeight="1" x14ac:dyDescent="0.45">
      <c r="B209" s="248"/>
      <c r="C209" s="32" t="s">
        <v>49</v>
      </c>
      <c r="D209" s="230">
        <v>0</v>
      </c>
      <c r="E209" s="220">
        <v>0</v>
      </c>
      <c r="F209" s="222">
        <v>0</v>
      </c>
      <c r="G209" s="217">
        <v>0</v>
      </c>
      <c r="H209" s="230">
        <v>0</v>
      </c>
      <c r="I209" s="220">
        <v>0</v>
      </c>
      <c r="J209" s="222">
        <v>0</v>
      </c>
      <c r="K209" s="217">
        <v>0</v>
      </c>
      <c r="L209" s="230">
        <v>0</v>
      </c>
      <c r="M209" s="220">
        <v>0</v>
      </c>
      <c r="N209" s="222">
        <v>0</v>
      </c>
      <c r="O209" s="217">
        <v>0</v>
      </c>
      <c r="P209" s="230">
        <v>0</v>
      </c>
      <c r="Q209" s="220">
        <v>0</v>
      </c>
      <c r="R209" s="222">
        <v>0</v>
      </c>
      <c r="S209" s="217">
        <v>0</v>
      </c>
      <c r="T209" s="230">
        <v>0</v>
      </c>
      <c r="U209" s="220">
        <v>0</v>
      </c>
      <c r="V209" s="222">
        <v>0</v>
      </c>
      <c r="W209" s="217">
        <v>0</v>
      </c>
      <c r="X209" s="30">
        <v>13.5</v>
      </c>
      <c r="Y209" s="220"/>
      <c r="Z209" s="222"/>
      <c r="AA209" s="217"/>
      <c r="AB209" s="40">
        <v>13.75</v>
      </c>
      <c r="AC209" s="220"/>
      <c r="AD209" s="222"/>
      <c r="AE209" s="217"/>
      <c r="AF209" s="55">
        <v>13.75</v>
      </c>
      <c r="AG209" s="220"/>
      <c r="AH209" s="222"/>
      <c r="AI209" s="217"/>
      <c r="AJ209" s="46">
        <v>13.75</v>
      </c>
      <c r="AK209" s="181"/>
      <c r="AL209" s="173"/>
      <c r="AM209" s="175"/>
      <c r="AN209" s="46">
        <v>13.75</v>
      </c>
      <c r="AO209" s="181"/>
      <c r="AP209" s="173"/>
      <c r="AQ209" s="175"/>
      <c r="AR209" s="46">
        <v>13.75</v>
      </c>
      <c r="AS209" s="181"/>
      <c r="AT209" s="173"/>
      <c r="AU209" s="175"/>
      <c r="AV209" s="46">
        <v>13.75</v>
      </c>
      <c r="AW209" s="181"/>
      <c r="AX209" s="173"/>
      <c r="AY209" s="175"/>
      <c r="AZ209" s="46">
        <v>13.75</v>
      </c>
      <c r="BA209" s="181"/>
      <c r="BB209" s="173"/>
      <c r="BC209" s="175"/>
      <c r="BD209" s="165"/>
      <c r="BE209" s="167"/>
      <c r="BF209" s="173"/>
      <c r="BG209" s="175"/>
      <c r="BH209" s="165"/>
      <c r="BI209" s="167"/>
      <c r="BJ209" s="173"/>
      <c r="BK209" s="175"/>
      <c r="BL209" s="165">
        <v>-0.15</v>
      </c>
      <c r="BM209" s="167"/>
      <c r="BN209" s="173">
        <v>-0.15</v>
      </c>
      <c r="BO209" s="175"/>
      <c r="BP209" s="165">
        <v>-0.15</v>
      </c>
      <c r="BQ209" s="167"/>
      <c r="BR209" s="173">
        <v>-0.15</v>
      </c>
      <c r="BS209" s="175"/>
      <c r="BT209" s="165">
        <v>-0.15</v>
      </c>
      <c r="BU209" s="167"/>
      <c r="BV209" s="173">
        <v>-0.15</v>
      </c>
      <c r="BW209" s="175"/>
      <c r="BX209" s="165">
        <v>-0.15</v>
      </c>
      <c r="BY209" s="167"/>
      <c r="BZ209" s="173">
        <v>-0.15</v>
      </c>
      <c r="CA209" s="175"/>
      <c r="CB209" s="165">
        <v>-0.15</v>
      </c>
      <c r="CC209" s="167"/>
      <c r="CD209" s="173">
        <v>-0.15</v>
      </c>
      <c r="CE209" s="175"/>
    </row>
    <row r="210" spans="2:83" s="10" customFormat="1" ht="18" customHeight="1" x14ac:dyDescent="0.45">
      <c r="B210" s="247" t="s">
        <v>126</v>
      </c>
      <c r="C210" s="31" t="s">
        <v>48</v>
      </c>
      <c r="D210" s="229" t="s">
        <v>8</v>
      </c>
      <c r="E210" s="219" t="s">
        <v>8</v>
      </c>
      <c r="F210" s="221" t="s">
        <v>8</v>
      </c>
      <c r="G210" s="216" t="s">
        <v>8</v>
      </c>
      <c r="H210" s="229" t="s">
        <v>8</v>
      </c>
      <c r="I210" s="219" t="s">
        <v>8</v>
      </c>
      <c r="J210" s="221" t="s">
        <v>8</v>
      </c>
      <c r="K210" s="216" t="s">
        <v>8</v>
      </c>
      <c r="L210" s="229" t="s">
        <v>8</v>
      </c>
      <c r="M210" s="219" t="s">
        <v>8</v>
      </c>
      <c r="N210" s="221" t="s">
        <v>8</v>
      </c>
      <c r="O210" s="216" t="s">
        <v>8</v>
      </c>
      <c r="P210" s="229" t="s">
        <v>8</v>
      </c>
      <c r="Q210" s="219" t="s">
        <v>8</v>
      </c>
      <c r="R210" s="221" t="s">
        <v>8</v>
      </c>
      <c r="S210" s="216" t="s">
        <v>8</v>
      </c>
      <c r="T210" s="229" t="s">
        <v>8</v>
      </c>
      <c r="U210" s="219" t="s">
        <v>8</v>
      </c>
      <c r="V210" s="221" t="s">
        <v>8</v>
      </c>
      <c r="W210" s="216" t="s">
        <v>8</v>
      </c>
      <c r="X210" s="26">
        <v>2.25</v>
      </c>
      <c r="Y210" s="219" t="s">
        <v>135</v>
      </c>
      <c r="Z210" s="221" t="s">
        <v>8</v>
      </c>
      <c r="AA210" s="216" t="s">
        <v>8</v>
      </c>
      <c r="AB210" s="37">
        <v>2.5</v>
      </c>
      <c r="AC210" s="219" t="s">
        <v>135</v>
      </c>
      <c r="AD210" s="221" t="s">
        <v>8</v>
      </c>
      <c r="AE210" s="216" t="s">
        <v>8</v>
      </c>
      <c r="AF210" s="54">
        <v>2.5</v>
      </c>
      <c r="AG210" s="219" t="s">
        <v>135</v>
      </c>
      <c r="AH210" s="221" t="s">
        <v>8</v>
      </c>
      <c r="AI210" s="216" t="s">
        <v>8</v>
      </c>
      <c r="AJ210" s="45">
        <v>2.5</v>
      </c>
      <c r="AK210" s="180" t="s">
        <v>135</v>
      </c>
      <c r="AL210" s="172" t="s">
        <v>8</v>
      </c>
      <c r="AM210" s="174" t="s">
        <v>8</v>
      </c>
      <c r="AN210" s="45">
        <v>2.5</v>
      </c>
      <c r="AO210" s="180" t="s">
        <v>135</v>
      </c>
      <c r="AP210" s="172" t="s">
        <v>8</v>
      </c>
      <c r="AQ210" s="174" t="s">
        <v>8</v>
      </c>
      <c r="AR210" s="45">
        <v>2.5</v>
      </c>
      <c r="AS210" s="180" t="s">
        <v>135</v>
      </c>
      <c r="AT210" s="172" t="s">
        <v>8</v>
      </c>
      <c r="AU210" s="174" t="s">
        <v>8</v>
      </c>
      <c r="AV210" s="45">
        <v>2.5</v>
      </c>
      <c r="AW210" s="180" t="s">
        <v>135</v>
      </c>
      <c r="AX210" s="172" t="s">
        <v>8</v>
      </c>
      <c r="AY210" s="174" t="s">
        <v>8</v>
      </c>
      <c r="AZ210" s="45">
        <v>2.5</v>
      </c>
      <c r="BA210" s="180" t="s">
        <v>135</v>
      </c>
      <c r="BB210" s="172" t="s">
        <v>8</v>
      </c>
      <c r="BC210" s="174" t="s">
        <v>8</v>
      </c>
      <c r="BD210" s="164">
        <v>0.35</v>
      </c>
      <c r="BE210" s="166" t="s">
        <v>134</v>
      </c>
      <c r="BF210" s="172" t="s">
        <v>8</v>
      </c>
      <c r="BG210" s="174" t="s">
        <v>8</v>
      </c>
      <c r="BH210" s="164">
        <v>0.35</v>
      </c>
      <c r="BI210" s="166" t="s">
        <v>134</v>
      </c>
      <c r="BJ210" s="172" t="s">
        <v>8</v>
      </c>
      <c r="BK210" s="174" t="s">
        <v>8</v>
      </c>
      <c r="BL210" s="164">
        <v>0.3</v>
      </c>
      <c r="BM210" s="166" t="s">
        <v>134</v>
      </c>
      <c r="BN210" s="172" t="s">
        <v>8</v>
      </c>
      <c r="BO210" s="174" t="s">
        <v>8</v>
      </c>
      <c r="BP210" s="164">
        <v>0.3</v>
      </c>
      <c r="BQ210" s="166" t="s">
        <v>134</v>
      </c>
      <c r="BR210" s="172" t="s">
        <v>8</v>
      </c>
      <c r="BS210" s="174" t="s">
        <v>8</v>
      </c>
      <c r="BT210" s="164">
        <v>0.3</v>
      </c>
      <c r="BU210" s="166" t="s">
        <v>134</v>
      </c>
      <c r="BV210" s="172" t="s">
        <v>8</v>
      </c>
      <c r="BW210" s="174" t="s">
        <v>8</v>
      </c>
      <c r="BX210" s="164">
        <v>0.3</v>
      </c>
      <c r="BY210" s="166" t="s">
        <v>134</v>
      </c>
      <c r="BZ210" s="172" t="s">
        <v>8</v>
      </c>
      <c r="CA210" s="174" t="s">
        <v>8</v>
      </c>
      <c r="CB210" s="164">
        <v>0.3</v>
      </c>
      <c r="CC210" s="166" t="s">
        <v>134</v>
      </c>
      <c r="CD210" s="172" t="s">
        <v>8</v>
      </c>
      <c r="CE210" s="174" t="s">
        <v>8</v>
      </c>
    </row>
    <row r="211" spans="2:83" s="10" customFormat="1" ht="18" customHeight="1" x14ac:dyDescent="0.45">
      <c r="B211" s="248"/>
      <c r="C211" s="32" t="s">
        <v>49</v>
      </c>
      <c r="D211" s="230">
        <v>0</v>
      </c>
      <c r="E211" s="220">
        <v>0</v>
      </c>
      <c r="F211" s="222">
        <v>0</v>
      </c>
      <c r="G211" s="217">
        <v>0</v>
      </c>
      <c r="H211" s="230">
        <v>0</v>
      </c>
      <c r="I211" s="220">
        <v>0</v>
      </c>
      <c r="J211" s="222">
        <v>0</v>
      </c>
      <c r="K211" s="217">
        <v>0</v>
      </c>
      <c r="L211" s="230">
        <v>0</v>
      </c>
      <c r="M211" s="220">
        <v>0</v>
      </c>
      <c r="N211" s="222">
        <v>0</v>
      </c>
      <c r="O211" s="217">
        <v>0</v>
      </c>
      <c r="P211" s="230">
        <v>0</v>
      </c>
      <c r="Q211" s="220">
        <v>0</v>
      </c>
      <c r="R211" s="222">
        <v>0</v>
      </c>
      <c r="S211" s="217">
        <v>0</v>
      </c>
      <c r="T211" s="230">
        <v>0</v>
      </c>
      <c r="U211" s="220">
        <v>0</v>
      </c>
      <c r="V211" s="222">
        <v>0</v>
      </c>
      <c r="W211" s="217">
        <v>0</v>
      </c>
      <c r="X211" s="30">
        <v>13.5</v>
      </c>
      <c r="Y211" s="220"/>
      <c r="Z211" s="222"/>
      <c r="AA211" s="217"/>
      <c r="AB211" s="40">
        <v>13.75</v>
      </c>
      <c r="AC211" s="220"/>
      <c r="AD211" s="222"/>
      <c r="AE211" s="217"/>
      <c r="AF211" s="55">
        <v>13.75</v>
      </c>
      <c r="AG211" s="220"/>
      <c r="AH211" s="222"/>
      <c r="AI211" s="217"/>
      <c r="AJ211" s="46">
        <v>13.75</v>
      </c>
      <c r="AK211" s="181"/>
      <c r="AL211" s="173"/>
      <c r="AM211" s="175"/>
      <c r="AN211" s="46">
        <v>13.75</v>
      </c>
      <c r="AO211" s="181"/>
      <c r="AP211" s="173"/>
      <c r="AQ211" s="175"/>
      <c r="AR211" s="46">
        <v>13.75</v>
      </c>
      <c r="AS211" s="181"/>
      <c r="AT211" s="173"/>
      <c r="AU211" s="175"/>
      <c r="AV211" s="46">
        <v>13.75</v>
      </c>
      <c r="AW211" s="181"/>
      <c r="AX211" s="173"/>
      <c r="AY211" s="175"/>
      <c r="AZ211" s="46">
        <v>13.75</v>
      </c>
      <c r="BA211" s="181"/>
      <c r="BB211" s="173"/>
      <c r="BC211" s="175"/>
      <c r="BD211" s="165"/>
      <c r="BE211" s="167"/>
      <c r="BF211" s="173"/>
      <c r="BG211" s="175"/>
      <c r="BH211" s="165"/>
      <c r="BI211" s="167"/>
      <c r="BJ211" s="173"/>
      <c r="BK211" s="175"/>
      <c r="BL211" s="165">
        <v>-0.15</v>
      </c>
      <c r="BM211" s="167"/>
      <c r="BN211" s="173">
        <v>-0.15</v>
      </c>
      <c r="BO211" s="175"/>
      <c r="BP211" s="165">
        <v>-0.15</v>
      </c>
      <c r="BQ211" s="167"/>
      <c r="BR211" s="173">
        <v>-0.15</v>
      </c>
      <c r="BS211" s="175"/>
      <c r="BT211" s="165">
        <v>-0.15</v>
      </c>
      <c r="BU211" s="167"/>
      <c r="BV211" s="173">
        <v>-0.15</v>
      </c>
      <c r="BW211" s="175"/>
      <c r="BX211" s="165">
        <v>-0.15</v>
      </c>
      <c r="BY211" s="167"/>
      <c r="BZ211" s="173">
        <v>-0.15</v>
      </c>
      <c r="CA211" s="175"/>
      <c r="CB211" s="165">
        <v>-0.15</v>
      </c>
      <c r="CC211" s="167"/>
      <c r="CD211" s="173">
        <v>-0.15</v>
      </c>
      <c r="CE211" s="175"/>
    </row>
    <row r="212" spans="2:83" s="13" customFormat="1" ht="18" customHeight="1" x14ac:dyDescent="0.4">
      <c r="B212" s="33" t="s">
        <v>24</v>
      </c>
      <c r="C212" s="34" t="s">
        <v>137</v>
      </c>
      <c r="D212" s="26" t="s">
        <v>8</v>
      </c>
      <c r="E212" s="14" t="s">
        <v>8</v>
      </c>
      <c r="F212" s="8" t="s">
        <v>8</v>
      </c>
      <c r="G212" s="29" t="s">
        <v>8</v>
      </c>
      <c r="H212" s="26" t="s">
        <v>8</v>
      </c>
      <c r="I212" s="14" t="s">
        <v>8</v>
      </c>
      <c r="J212" s="8" t="s">
        <v>8</v>
      </c>
      <c r="K212" s="29" t="s">
        <v>8</v>
      </c>
      <c r="L212" s="26">
        <v>3</v>
      </c>
      <c r="M212" s="14" t="s">
        <v>134</v>
      </c>
      <c r="N212" s="8">
        <v>3</v>
      </c>
      <c r="O212" s="29" t="s">
        <v>134</v>
      </c>
      <c r="P212" s="26">
        <v>3</v>
      </c>
      <c r="Q212" s="14" t="s">
        <v>134</v>
      </c>
      <c r="R212" s="8">
        <v>3</v>
      </c>
      <c r="S212" s="29" t="s">
        <v>134</v>
      </c>
      <c r="T212" s="26">
        <v>3</v>
      </c>
      <c r="U212" s="14" t="s">
        <v>134</v>
      </c>
      <c r="V212" s="8">
        <v>3</v>
      </c>
      <c r="W212" s="29" t="s">
        <v>134</v>
      </c>
      <c r="X212" s="26">
        <v>3</v>
      </c>
      <c r="Y212" s="14" t="s">
        <v>134</v>
      </c>
      <c r="Z212" s="8">
        <v>3</v>
      </c>
      <c r="AA212" s="29" t="s">
        <v>134</v>
      </c>
      <c r="AB212" s="37">
        <v>3.25</v>
      </c>
      <c r="AC212" s="38" t="s">
        <v>134</v>
      </c>
      <c r="AD212" s="15">
        <v>3.25</v>
      </c>
      <c r="AE212" s="39" t="s">
        <v>134</v>
      </c>
      <c r="AF212" s="54">
        <v>3.25</v>
      </c>
      <c r="AG212" s="52" t="s">
        <v>134</v>
      </c>
      <c r="AH212" s="15">
        <v>3.25</v>
      </c>
      <c r="AI212" s="53" t="s">
        <v>134</v>
      </c>
      <c r="AJ212" s="45">
        <v>3.25</v>
      </c>
      <c r="AK212" s="65" t="s">
        <v>134</v>
      </c>
      <c r="AL212" s="41">
        <v>3.25</v>
      </c>
      <c r="AM212" s="66" t="s">
        <v>134</v>
      </c>
      <c r="AN212" s="45">
        <v>3.25</v>
      </c>
      <c r="AO212" s="81" t="s">
        <v>134</v>
      </c>
      <c r="AP212" s="41">
        <v>3.25</v>
      </c>
      <c r="AQ212" s="82" t="s">
        <v>134</v>
      </c>
      <c r="AR212" s="45">
        <v>3.25</v>
      </c>
      <c r="AS212" s="95" t="s">
        <v>134</v>
      </c>
      <c r="AT212" s="41">
        <v>3.25</v>
      </c>
      <c r="AU212" s="94" t="s">
        <v>134</v>
      </c>
      <c r="AV212" s="45">
        <v>3.25</v>
      </c>
      <c r="AW212" s="98" t="s">
        <v>134</v>
      </c>
      <c r="AX212" s="41">
        <v>3.25</v>
      </c>
      <c r="AY212" s="99" t="s">
        <v>134</v>
      </c>
      <c r="AZ212" s="45">
        <v>2.5</v>
      </c>
      <c r="BA212" s="98" t="s">
        <v>134</v>
      </c>
      <c r="BB212" s="41">
        <v>2.5</v>
      </c>
      <c r="BC212" s="99" t="s">
        <v>134</v>
      </c>
      <c r="BD212" s="45">
        <v>2.5</v>
      </c>
      <c r="BE212" s="102" t="s">
        <v>134</v>
      </c>
      <c r="BF212" s="41">
        <v>2.5</v>
      </c>
      <c r="BG212" s="103" t="s">
        <v>134</v>
      </c>
      <c r="BH212" s="45">
        <v>2.5</v>
      </c>
      <c r="BI212" s="107" t="s">
        <v>134</v>
      </c>
      <c r="BJ212" s="41">
        <v>2.5</v>
      </c>
      <c r="BK212" s="108" t="s">
        <v>134</v>
      </c>
      <c r="BL212" s="45">
        <v>2.1</v>
      </c>
      <c r="BM212" s="113" t="s">
        <v>134</v>
      </c>
      <c r="BN212" s="41">
        <v>2.1</v>
      </c>
      <c r="BO212" s="111" t="s">
        <v>134</v>
      </c>
      <c r="BP212" s="45">
        <v>2.1</v>
      </c>
      <c r="BQ212" s="116" t="s">
        <v>134</v>
      </c>
      <c r="BR212" s="41">
        <v>2.1</v>
      </c>
      <c r="BS212" s="114" t="s">
        <v>134</v>
      </c>
      <c r="BT212" s="45">
        <v>2.1</v>
      </c>
      <c r="BU212" s="119" t="s">
        <v>134</v>
      </c>
      <c r="BV212" s="41">
        <v>2.1</v>
      </c>
      <c r="BW212" s="117" t="s">
        <v>134</v>
      </c>
      <c r="BX212" s="45">
        <v>2.1</v>
      </c>
      <c r="BY212" s="124" t="s">
        <v>134</v>
      </c>
      <c r="BZ212" s="41">
        <v>2.1</v>
      </c>
      <c r="CA212" s="122" t="s">
        <v>134</v>
      </c>
      <c r="CB212" s="45">
        <v>2.1</v>
      </c>
      <c r="CC212" s="127" t="s">
        <v>134</v>
      </c>
      <c r="CD212" s="41">
        <v>2.1</v>
      </c>
      <c r="CE212" s="125" t="s">
        <v>134</v>
      </c>
    </row>
    <row r="213" spans="2:83" s="10" customFormat="1" ht="18" customHeight="1" x14ac:dyDescent="0.45">
      <c r="B213" s="247" t="s">
        <v>129</v>
      </c>
      <c r="C213" s="31" t="s">
        <v>48</v>
      </c>
      <c r="D213" s="229" t="s">
        <v>8</v>
      </c>
      <c r="E213" s="219" t="s">
        <v>8</v>
      </c>
      <c r="F213" s="221" t="s">
        <v>8</v>
      </c>
      <c r="G213" s="216" t="s">
        <v>8</v>
      </c>
      <c r="H213" s="229" t="s">
        <v>8</v>
      </c>
      <c r="I213" s="219" t="s">
        <v>8</v>
      </c>
      <c r="J213" s="221" t="s">
        <v>8</v>
      </c>
      <c r="K213" s="216" t="s">
        <v>8</v>
      </c>
      <c r="L213" s="229" t="s">
        <v>8</v>
      </c>
      <c r="M213" s="219" t="s">
        <v>8</v>
      </c>
      <c r="N213" s="221" t="s">
        <v>8</v>
      </c>
      <c r="O213" s="216" t="s">
        <v>8</v>
      </c>
      <c r="P213" s="229" t="s">
        <v>8</v>
      </c>
      <c r="Q213" s="219" t="s">
        <v>8</v>
      </c>
      <c r="R213" s="221" t="s">
        <v>8</v>
      </c>
      <c r="S213" s="216" t="s">
        <v>8</v>
      </c>
      <c r="T213" s="229" t="s">
        <v>8</v>
      </c>
      <c r="U213" s="219" t="s">
        <v>8</v>
      </c>
      <c r="V213" s="221" t="s">
        <v>8</v>
      </c>
      <c r="W213" s="216" t="s">
        <v>8</v>
      </c>
      <c r="X213" s="26">
        <v>2.25</v>
      </c>
      <c r="Y213" s="219" t="s">
        <v>135</v>
      </c>
      <c r="Z213" s="221" t="s">
        <v>8</v>
      </c>
      <c r="AA213" s="216" t="s">
        <v>8</v>
      </c>
      <c r="AB213" s="37">
        <v>2.5</v>
      </c>
      <c r="AC213" s="219" t="s">
        <v>135</v>
      </c>
      <c r="AD213" s="221" t="s">
        <v>8</v>
      </c>
      <c r="AE213" s="216" t="s">
        <v>8</v>
      </c>
      <c r="AF213" s="54">
        <v>2.5</v>
      </c>
      <c r="AG213" s="219" t="s">
        <v>135</v>
      </c>
      <c r="AH213" s="221" t="s">
        <v>8</v>
      </c>
      <c r="AI213" s="216" t="s">
        <v>8</v>
      </c>
      <c r="AJ213" s="45">
        <v>2.5</v>
      </c>
      <c r="AK213" s="180" t="s">
        <v>135</v>
      </c>
      <c r="AL213" s="172" t="s">
        <v>8</v>
      </c>
      <c r="AM213" s="174" t="s">
        <v>8</v>
      </c>
      <c r="AN213" s="45">
        <v>2.5</v>
      </c>
      <c r="AO213" s="180" t="s">
        <v>135</v>
      </c>
      <c r="AP213" s="172" t="s">
        <v>8</v>
      </c>
      <c r="AQ213" s="174" t="s">
        <v>8</v>
      </c>
      <c r="AR213" s="45">
        <v>2.5</v>
      </c>
      <c r="AS213" s="180" t="s">
        <v>135</v>
      </c>
      <c r="AT213" s="172" t="s">
        <v>8</v>
      </c>
      <c r="AU213" s="174" t="s">
        <v>8</v>
      </c>
      <c r="AV213" s="45">
        <v>2.5</v>
      </c>
      <c r="AW213" s="180" t="s">
        <v>135</v>
      </c>
      <c r="AX213" s="172" t="s">
        <v>8</v>
      </c>
      <c r="AY213" s="174" t="s">
        <v>8</v>
      </c>
      <c r="AZ213" s="45">
        <v>2.5</v>
      </c>
      <c r="BA213" s="180" t="s">
        <v>135</v>
      </c>
      <c r="BB213" s="172" t="s">
        <v>8</v>
      </c>
      <c r="BC213" s="174" t="s">
        <v>8</v>
      </c>
      <c r="BD213" s="164">
        <v>0.35</v>
      </c>
      <c r="BE213" s="166" t="s">
        <v>134</v>
      </c>
      <c r="BF213" s="172" t="s">
        <v>8</v>
      </c>
      <c r="BG213" s="174" t="s">
        <v>8</v>
      </c>
      <c r="BH213" s="164">
        <v>0.35</v>
      </c>
      <c r="BI213" s="166" t="s">
        <v>134</v>
      </c>
      <c r="BJ213" s="172" t="s">
        <v>8</v>
      </c>
      <c r="BK213" s="174" t="s">
        <v>8</v>
      </c>
      <c r="BL213" s="164">
        <v>0.3</v>
      </c>
      <c r="BM213" s="166" t="s">
        <v>134</v>
      </c>
      <c r="BN213" s="172" t="s">
        <v>8</v>
      </c>
      <c r="BO213" s="174" t="s">
        <v>8</v>
      </c>
      <c r="BP213" s="164">
        <v>0.3</v>
      </c>
      <c r="BQ213" s="166" t="s">
        <v>134</v>
      </c>
      <c r="BR213" s="172" t="s">
        <v>8</v>
      </c>
      <c r="BS213" s="174" t="s">
        <v>8</v>
      </c>
      <c r="BT213" s="164">
        <v>0.3</v>
      </c>
      <c r="BU213" s="166" t="s">
        <v>134</v>
      </c>
      <c r="BV213" s="172" t="s">
        <v>8</v>
      </c>
      <c r="BW213" s="174" t="s">
        <v>8</v>
      </c>
      <c r="BX213" s="164">
        <v>0.3</v>
      </c>
      <c r="BY213" s="166" t="s">
        <v>134</v>
      </c>
      <c r="BZ213" s="172" t="s">
        <v>8</v>
      </c>
      <c r="CA213" s="174" t="s">
        <v>8</v>
      </c>
      <c r="CB213" s="164">
        <v>0.3</v>
      </c>
      <c r="CC213" s="166" t="s">
        <v>134</v>
      </c>
      <c r="CD213" s="172" t="s">
        <v>8</v>
      </c>
      <c r="CE213" s="174" t="s">
        <v>8</v>
      </c>
    </row>
    <row r="214" spans="2:83" s="10" customFormat="1" ht="18" customHeight="1" x14ac:dyDescent="0.45">
      <c r="B214" s="248"/>
      <c r="C214" s="32" t="s">
        <v>49</v>
      </c>
      <c r="D214" s="230">
        <v>0</v>
      </c>
      <c r="E214" s="220">
        <v>0</v>
      </c>
      <c r="F214" s="222">
        <v>0</v>
      </c>
      <c r="G214" s="217">
        <v>0</v>
      </c>
      <c r="H214" s="230">
        <v>0</v>
      </c>
      <c r="I214" s="220">
        <v>0</v>
      </c>
      <c r="J214" s="222">
        <v>0</v>
      </c>
      <c r="K214" s="217">
        <v>0</v>
      </c>
      <c r="L214" s="230">
        <v>0</v>
      </c>
      <c r="M214" s="220">
        <v>0</v>
      </c>
      <c r="N214" s="222">
        <v>0</v>
      </c>
      <c r="O214" s="217">
        <v>0</v>
      </c>
      <c r="P214" s="230">
        <v>0</v>
      </c>
      <c r="Q214" s="220">
        <v>0</v>
      </c>
      <c r="R214" s="222">
        <v>0</v>
      </c>
      <c r="S214" s="217">
        <v>0</v>
      </c>
      <c r="T214" s="230">
        <v>0</v>
      </c>
      <c r="U214" s="220">
        <v>0</v>
      </c>
      <c r="V214" s="222">
        <v>0</v>
      </c>
      <c r="W214" s="217">
        <v>0</v>
      </c>
      <c r="X214" s="30">
        <v>13.5</v>
      </c>
      <c r="Y214" s="220"/>
      <c r="Z214" s="222"/>
      <c r="AA214" s="217"/>
      <c r="AB214" s="40">
        <v>13.75</v>
      </c>
      <c r="AC214" s="220"/>
      <c r="AD214" s="222"/>
      <c r="AE214" s="217"/>
      <c r="AF214" s="55">
        <v>13.75</v>
      </c>
      <c r="AG214" s="220"/>
      <c r="AH214" s="222"/>
      <c r="AI214" s="217"/>
      <c r="AJ214" s="46">
        <v>13.75</v>
      </c>
      <c r="AK214" s="181"/>
      <c r="AL214" s="173"/>
      <c r="AM214" s="175"/>
      <c r="AN214" s="46">
        <v>13.75</v>
      </c>
      <c r="AO214" s="181"/>
      <c r="AP214" s="173"/>
      <c r="AQ214" s="175"/>
      <c r="AR214" s="46">
        <v>13.75</v>
      </c>
      <c r="AS214" s="181"/>
      <c r="AT214" s="173"/>
      <c r="AU214" s="175"/>
      <c r="AV214" s="46">
        <v>13.75</v>
      </c>
      <c r="AW214" s="181"/>
      <c r="AX214" s="173"/>
      <c r="AY214" s="175"/>
      <c r="AZ214" s="46">
        <v>13.75</v>
      </c>
      <c r="BA214" s="181"/>
      <c r="BB214" s="173"/>
      <c r="BC214" s="175"/>
      <c r="BD214" s="165"/>
      <c r="BE214" s="167"/>
      <c r="BF214" s="173"/>
      <c r="BG214" s="175"/>
      <c r="BH214" s="165"/>
      <c r="BI214" s="167"/>
      <c r="BJ214" s="173"/>
      <c r="BK214" s="175"/>
      <c r="BL214" s="165">
        <v>-0.15</v>
      </c>
      <c r="BM214" s="167"/>
      <c r="BN214" s="173">
        <v>-0.15</v>
      </c>
      <c r="BO214" s="175"/>
      <c r="BP214" s="165">
        <v>-0.15</v>
      </c>
      <c r="BQ214" s="167"/>
      <c r="BR214" s="173">
        <v>-0.15</v>
      </c>
      <c r="BS214" s="175"/>
      <c r="BT214" s="165">
        <v>-0.15</v>
      </c>
      <c r="BU214" s="167"/>
      <c r="BV214" s="173">
        <v>-0.15</v>
      </c>
      <c r="BW214" s="175"/>
      <c r="BX214" s="165">
        <v>-0.15</v>
      </c>
      <c r="BY214" s="167"/>
      <c r="BZ214" s="173">
        <v>-0.15</v>
      </c>
      <c r="CA214" s="175"/>
      <c r="CB214" s="165">
        <v>-0.15</v>
      </c>
      <c r="CC214" s="167"/>
      <c r="CD214" s="173">
        <v>-0.15</v>
      </c>
      <c r="CE214" s="175"/>
    </row>
    <row r="215" spans="2:83" s="13" customFormat="1" ht="18" customHeight="1" x14ac:dyDescent="0.4">
      <c r="B215" s="33" t="s">
        <v>19</v>
      </c>
      <c r="C215" s="34" t="s">
        <v>137</v>
      </c>
      <c r="D215" s="24" t="s">
        <v>8</v>
      </c>
      <c r="E215" s="12" t="s">
        <v>8</v>
      </c>
      <c r="F215" s="11" t="s">
        <v>8</v>
      </c>
      <c r="G215" s="25" t="s">
        <v>8</v>
      </c>
      <c r="H215" s="24" t="s">
        <v>8</v>
      </c>
      <c r="I215" s="12" t="s">
        <v>8</v>
      </c>
      <c r="J215" s="11" t="s">
        <v>8</v>
      </c>
      <c r="K215" s="25" t="s">
        <v>8</v>
      </c>
      <c r="L215" s="24">
        <v>0.5</v>
      </c>
      <c r="M215" s="12" t="s">
        <v>134</v>
      </c>
      <c r="N215" s="11">
        <v>0.5</v>
      </c>
      <c r="O215" s="25" t="s">
        <v>134</v>
      </c>
      <c r="P215" s="24">
        <v>2.5</v>
      </c>
      <c r="Q215" s="12" t="s">
        <v>134</v>
      </c>
      <c r="R215" s="11">
        <v>2.5</v>
      </c>
      <c r="S215" s="25" t="s">
        <v>134</v>
      </c>
      <c r="T215" s="24">
        <v>2.5</v>
      </c>
      <c r="U215" s="12" t="s">
        <v>134</v>
      </c>
      <c r="V215" s="11">
        <v>2.5</v>
      </c>
      <c r="W215" s="25" t="s">
        <v>134</v>
      </c>
      <c r="X215" s="24">
        <v>2.5</v>
      </c>
      <c r="Y215" s="12" t="s">
        <v>134</v>
      </c>
      <c r="Z215" s="11">
        <v>2.5</v>
      </c>
      <c r="AA215" s="25" t="s">
        <v>134</v>
      </c>
      <c r="AB215" s="24">
        <v>2.75</v>
      </c>
      <c r="AC215" s="12" t="s">
        <v>134</v>
      </c>
      <c r="AD215" s="15">
        <v>2.75</v>
      </c>
      <c r="AE215" s="25" t="s">
        <v>134</v>
      </c>
      <c r="AF215" s="24">
        <v>2.75</v>
      </c>
      <c r="AG215" s="12" t="s">
        <v>134</v>
      </c>
      <c r="AH215" s="15">
        <v>2.75</v>
      </c>
      <c r="AI215" s="25" t="s">
        <v>134</v>
      </c>
      <c r="AJ215" s="47">
        <v>2.75</v>
      </c>
      <c r="AK215" s="42" t="s">
        <v>134</v>
      </c>
      <c r="AL215" s="41">
        <v>2.75</v>
      </c>
      <c r="AM215" s="48" t="s">
        <v>134</v>
      </c>
      <c r="AN215" s="47">
        <v>2.75</v>
      </c>
      <c r="AO215" s="42" t="s">
        <v>134</v>
      </c>
      <c r="AP215" s="41">
        <v>2.75</v>
      </c>
      <c r="AQ215" s="48" t="s">
        <v>134</v>
      </c>
      <c r="AR215" s="47">
        <v>2.75</v>
      </c>
      <c r="AS215" s="42" t="s">
        <v>134</v>
      </c>
      <c r="AT215" s="41">
        <v>2.75</v>
      </c>
      <c r="AU215" s="48" t="s">
        <v>134</v>
      </c>
      <c r="AV215" s="47">
        <v>2.75</v>
      </c>
      <c r="AW215" s="42" t="s">
        <v>134</v>
      </c>
      <c r="AX215" s="41">
        <v>2.75</v>
      </c>
      <c r="AY215" s="48" t="s">
        <v>134</v>
      </c>
      <c r="AZ215" s="47">
        <v>2.25</v>
      </c>
      <c r="BA215" s="42" t="s">
        <v>134</v>
      </c>
      <c r="BB215" s="41">
        <v>2.25</v>
      </c>
      <c r="BC215" s="48" t="s">
        <v>134</v>
      </c>
      <c r="BD215" s="47">
        <v>2.25</v>
      </c>
      <c r="BE215" s="42" t="s">
        <v>134</v>
      </c>
      <c r="BF215" s="41">
        <v>2.25</v>
      </c>
      <c r="BG215" s="48" t="s">
        <v>134</v>
      </c>
      <c r="BH215" s="47">
        <v>2.25</v>
      </c>
      <c r="BI215" s="42" t="s">
        <v>134</v>
      </c>
      <c r="BJ215" s="41">
        <v>2.25</v>
      </c>
      <c r="BK215" s="48" t="s">
        <v>134</v>
      </c>
      <c r="BL215" s="47">
        <v>1.85</v>
      </c>
      <c r="BM215" s="42" t="s">
        <v>134</v>
      </c>
      <c r="BN215" s="41">
        <v>1.85</v>
      </c>
      <c r="BO215" s="48" t="s">
        <v>134</v>
      </c>
      <c r="BP215" s="47">
        <v>1.85</v>
      </c>
      <c r="BQ215" s="42" t="s">
        <v>134</v>
      </c>
      <c r="BR215" s="41">
        <v>1.85</v>
      </c>
      <c r="BS215" s="48" t="s">
        <v>134</v>
      </c>
      <c r="BT215" s="47">
        <v>1.85</v>
      </c>
      <c r="BU215" s="42" t="s">
        <v>134</v>
      </c>
      <c r="BV215" s="41">
        <v>1.85</v>
      </c>
      <c r="BW215" s="48" t="s">
        <v>134</v>
      </c>
      <c r="BX215" s="47">
        <v>1.85</v>
      </c>
      <c r="BY215" s="42" t="s">
        <v>134</v>
      </c>
      <c r="BZ215" s="41">
        <v>1.85</v>
      </c>
      <c r="CA215" s="48" t="s">
        <v>134</v>
      </c>
      <c r="CB215" s="47">
        <v>1.85</v>
      </c>
      <c r="CC215" s="42" t="s">
        <v>134</v>
      </c>
      <c r="CD215" s="41">
        <v>1.85</v>
      </c>
      <c r="CE215" s="48" t="s">
        <v>134</v>
      </c>
    </row>
    <row r="216" spans="2:83" s="13" customFormat="1" ht="18" customHeight="1" x14ac:dyDescent="0.4">
      <c r="B216" s="247" t="s">
        <v>13</v>
      </c>
      <c r="C216" s="31" t="s">
        <v>48</v>
      </c>
      <c r="D216" s="229" t="s">
        <v>8</v>
      </c>
      <c r="E216" s="219" t="s">
        <v>8</v>
      </c>
      <c r="F216" s="221" t="s">
        <v>8</v>
      </c>
      <c r="G216" s="216" t="s">
        <v>8</v>
      </c>
      <c r="H216" s="229" t="s">
        <v>8</v>
      </c>
      <c r="I216" s="219" t="s">
        <v>8</v>
      </c>
      <c r="J216" s="221">
        <v>1.5</v>
      </c>
      <c r="K216" s="216" t="s">
        <v>134</v>
      </c>
      <c r="L216" s="229" t="s">
        <v>8</v>
      </c>
      <c r="M216" s="219" t="s">
        <v>8</v>
      </c>
      <c r="N216" s="221">
        <v>1.5</v>
      </c>
      <c r="O216" s="216" t="s">
        <v>134</v>
      </c>
      <c r="P216" s="229" t="s">
        <v>8</v>
      </c>
      <c r="Q216" s="219" t="s">
        <v>8</v>
      </c>
      <c r="R216" s="245">
        <v>1.5</v>
      </c>
      <c r="S216" s="216" t="s">
        <v>134</v>
      </c>
      <c r="T216" s="229" t="s">
        <v>8</v>
      </c>
      <c r="U216" s="219" t="s">
        <v>8</v>
      </c>
      <c r="V216" s="221">
        <v>1.5</v>
      </c>
      <c r="W216" s="216" t="s">
        <v>134</v>
      </c>
      <c r="X216" s="26">
        <v>2.25</v>
      </c>
      <c r="Y216" s="219" t="s">
        <v>135</v>
      </c>
      <c r="Z216" s="221">
        <v>1.5</v>
      </c>
      <c r="AA216" s="216" t="s">
        <v>134</v>
      </c>
      <c r="AB216" s="37">
        <v>2.5</v>
      </c>
      <c r="AC216" s="219" t="s">
        <v>135</v>
      </c>
      <c r="AD216" s="221">
        <v>1.75</v>
      </c>
      <c r="AE216" s="216" t="s">
        <v>134</v>
      </c>
      <c r="AF216" s="54">
        <v>2.5</v>
      </c>
      <c r="AG216" s="219" t="s">
        <v>135</v>
      </c>
      <c r="AH216" s="221">
        <v>1.75</v>
      </c>
      <c r="AI216" s="216" t="s">
        <v>134</v>
      </c>
      <c r="AJ216" s="45">
        <v>2.5</v>
      </c>
      <c r="AK216" s="180" t="s">
        <v>135</v>
      </c>
      <c r="AL216" s="172">
        <v>1.75</v>
      </c>
      <c r="AM216" s="174" t="s">
        <v>134</v>
      </c>
      <c r="AN216" s="45">
        <v>2.5</v>
      </c>
      <c r="AO216" s="180" t="s">
        <v>135</v>
      </c>
      <c r="AP216" s="172">
        <v>1.75</v>
      </c>
      <c r="AQ216" s="174" t="s">
        <v>134</v>
      </c>
      <c r="AR216" s="45">
        <v>2.5</v>
      </c>
      <c r="AS216" s="180" t="s">
        <v>135</v>
      </c>
      <c r="AT216" s="172">
        <v>1.75</v>
      </c>
      <c r="AU216" s="174" t="s">
        <v>134</v>
      </c>
      <c r="AV216" s="45">
        <v>2.5</v>
      </c>
      <c r="AW216" s="180" t="s">
        <v>135</v>
      </c>
      <c r="AX216" s="172">
        <v>1.75</v>
      </c>
      <c r="AY216" s="174" t="s">
        <v>134</v>
      </c>
      <c r="AZ216" s="45">
        <v>2.5</v>
      </c>
      <c r="BA216" s="180" t="s">
        <v>135</v>
      </c>
      <c r="BB216" s="172">
        <v>1.75</v>
      </c>
      <c r="BC216" s="174" t="s">
        <v>134</v>
      </c>
      <c r="BD216" s="164">
        <v>0.35</v>
      </c>
      <c r="BE216" s="166" t="s">
        <v>134</v>
      </c>
      <c r="BF216" s="172">
        <v>1.75</v>
      </c>
      <c r="BG216" s="174" t="s">
        <v>134</v>
      </c>
      <c r="BH216" s="164">
        <v>0.35</v>
      </c>
      <c r="BI216" s="166" t="s">
        <v>134</v>
      </c>
      <c r="BJ216" s="172">
        <v>1.75</v>
      </c>
      <c r="BK216" s="174" t="s">
        <v>134</v>
      </c>
      <c r="BL216" s="164">
        <v>0.3</v>
      </c>
      <c r="BM216" s="166" t="s">
        <v>134</v>
      </c>
      <c r="BN216" s="172">
        <v>1.6</v>
      </c>
      <c r="BO216" s="174" t="s">
        <v>134</v>
      </c>
      <c r="BP216" s="164">
        <v>0.3</v>
      </c>
      <c r="BQ216" s="166" t="s">
        <v>134</v>
      </c>
      <c r="BR216" s="172">
        <v>1.6</v>
      </c>
      <c r="BS216" s="174" t="s">
        <v>134</v>
      </c>
      <c r="BT216" s="164">
        <v>0.3</v>
      </c>
      <c r="BU216" s="166" t="s">
        <v>134</v>
      </c>
      <c r="BV216" s="172">
        <v>1.6</v>
      </c>
      <c r="BW216" s="174" t="s">
        <v>134</v>
      </c>
      <c r="BX216" s="164">
        <v>0.3</v>
      </c>
      <c r="BY216" s="166" t="s">
        <v>134</v>
      </c>
      <c r="BZ216" s="172">
        <v>1.6</v>
      </c>
      <c r="CA216" s="174" t="s">
        <v>134</v>
      </c>
      <c r="CB216" s="164">
        <v>0.3</v>
      </c>
      <c r="CC216" s="166" t="s">
        <v>134</v>
      </c>
      <c r="CD216" s="172">
        <v>1.6</v>
      </c>
      <c r="CE216" s="174" t="s">
        <v>134</v>
      </c>
    </row>
    <row r="217" spans="2:83" s="13" customFormat="1" ht="18" customHeight="1" x14ac:dyDescent="0.4">
      <c r="B217" s="248"/>
      <c r="C217" s="32" t="s">
        <v>49</v>
      </c>
      <c r="D217" s="230">
        <v>0</v>
      </c>
      <c r="E217" s="220">
        <v>0</v>
      </c>
      <c r="F217" s="222">
        <v>0</v>
      </c>
      <c r="G217" s="217">
        <v>0</v>
      </c>
      <c r="H217" s="230">
        <v>0</v>
      </c>
      <c r="I217" s="220">
        <v>0</v>
      </c>
      <c r="J217" s="222">
        <v>0</v>
      </c>
      <c r="K217" s="217">
        <v>0</v>
      </c>
      <c r="L217" s="230">
        <v>0</v>
      </c>
      <c r="M217" s="220">
        <v>0</v>
      </c>
      <c r="N217" s="222">
        <v>0</v>
      </c>
      <c r="O217" s="217">
        <v>0</v>
      </c>
      <c r="P217" s="230">
        <v>0</v>
      </c>
      <c r="Q217" s="220">
        <v>0</v>
      </c>
      <c r="R217" s="246">
        <v>0</v>
      </c>
      <c r="S217" s="217">
        <v>0</v>
      </c>
      <c r="T217" s="230">
        <v>0</v>
      </c>
      <c r="U217" s="220">
        <v>0</v>
      </c>
      <c r="V217" s="222">
        <v>0</v>
      </c>
      <c r="W217" s="217">
        <v>0</v>
      </c>
      <c r="X217" s="30">
        <v>13.5</v>
      </c>
      <c r="Y217" s="220"/>
      <c r="Z217" s="222"/>
      <c r="AA217" s="217"/>
      <c r="AB217" s="40">
        <v>13.75</v>
      </c>
      <c r="AC217" s="220"/>
      <c r="AD217" s="222"/>
      <c r="AE217" s="217"/>
      <c r="AF217" s="55">
        <v>13.75</v>
      </c>
      <c r="AG217" s="220"/>
      <c r="AH217" s="222"/>
      <c r="AI217" s="217"/>
      <c r="AJ217" s="46">
        <v>13.75</v>
      </c>
      <c r="AK217" s="181"/>
      <c r="AL217" s="173"/>
      <c r="AM217" s="175"/>
      <c r="AN217" s="46">
        <v>13.75</v>
      </c>
      <c r="AO217" s="181"/>
      <c r="AP217" s="173"/>
      <c r="AQ217" s="175"/>
      <c r="AR217" s="46">
        <v>13.75</v>
      </c>
      <c r="AS217" s="181"/>
      <c r="AT217" s="173"/>
      <c r="AU217" s="175"/>
      <c r="AV217" s="46">
        <v>13.75</v>
      </c>
      <c r="AW217" s="181"/>
      <c r="AX217" s="173"/>
      <c r="AY217" s="175"/>
      <c r="AZ217" s="46">
        <v>13.75</v>
      </c>
      <c r="BA217" s="181"/>
      <c r="BB217" s="173"/>
      <c r="BC217" s="175"/>
      <c r="BD217" s="165"/>
      <c r="BE217" s="167"/>
      <c r="BF217" s="173"/>
      <c r="BG217" s="175"/>
      <c r="BH217" s="165"/>
      <c r="BI217" s="167"/>
      <c r="BJ217" s="173"/>
      <c r="BK217" s="175"/>
      <c r="BL217" s="165">
        <v>-0.15</v>
      </c>
      <c r="BM217" s="167"/>
      <c r="BN217" s="173">
        <v>-0.15</v>
      </c>
      <c r="BO217" s="175"/>
      <c r="BP217" s="165">
        <v>-0.15</v>
      </c>
      <c r="BQ217" s="167"/>
      <c r="BR217" s="173">
        <v>-0.15</v>
      </c>
      <c r="BS217" s="175"/>
      <c r="BT217" s="165">
        <v>-0.15</v>
      </c>
      <c r="BU217" s="167"/>
      <c r="BV217" s="173">
        <v>-0.15</v>
      </c>
      <c r="BW217" s="175"/>
      <c r="BX217" s="165">
        <v>-0.15</v>
      </c>
      <c r="BY217" s="167"/>
      <c r="BZ217" s="173">
        <v>-0.15</v>
      </c>
      <c r="CA217" s="175"/>
      <c r="CB217" s="165">
        <v>-0.15</v>
      </c>
      <c r="CC217" s="167"/>
      <c r="CD217" s="173">
        <v>-0.15</v>
      </c>
      <c r="CE217" s="175"/>
    </row>
    <row r="218" spans="2:83" s="10" customFormat="1" ht="18" customHeight="1" x14ac:dyDescent="0.45">
      <c r="B218" s="247" t="s">
        <v>127</v>
      </c>
      <c r="C218" s="31" t="s">
        <v>48</v>
      </c>
      <c r="D218" s="229" t="s">
        <v>8</v>
      </c>
      <c r="E218" s="219" t="s">
        <v>8</v>
      </c>
      <c r="F218" s="221" t="s">
        <v>8</v>
      </c>
      <c r="G218" s="216" t="s">
        <v>8</v>
      </c>
      <c r="H218" s="229" t="s">
        <v>8</v>
      </c>
      <c r="I218" s="219" t="s">
        <v>8</v>
      </c>
      <c r="J218" s="221" t="s">
        <v>8</v>
      </c>
      <c r="K218" s="216" t="s">
        <v>8</v>
      </c>
      <c r="L218" s="229" t="s">
        <v>8</v>
      </c>
      <c r="M218" s="219" t="s">
        <v>8</v>
      </c>
      <c r="N218" s="221" t="s">
        <v>8</v>
      </c>
      <c r="O218" s="216" t="s">
        <v>8</v>
      </c>
      <c r="P218" s="229" t="s">
        <v>8</v>
      </c>
      <c r="Q218" s="219" t="s">
        <v>8</v>
      </c>
      <c r="R218" s="221" t="s">
        <v>8</v>
      </c>
      <c r="S218" s="216" t="s">
        <v>8</v>
      </c>
      <c r="T218" s="229" t="s">
        <v>8</v>
      </c>
      <c r="U218" s="219" t="s">
        <v>8</v>
      </c>
      <c r="V218" s="221" t="s">
        <v>8</v>
      </c>
      <c r="W218" s="216" t="s">
        <v>8</v>
      </c>
      <c r="X218" s="26">
        <v>2.25</v>
      </c>
      <c r="Y218" s="219" t="s">
        <v>135</v>
      </c>
      <c r="Z218" s="221" t="s">
        <v>8</v>
      </c>
      <c r="AA218" s="216" t="s">
        <v>8</v>
      </c>
      <c r="AB218" s="37">
        <v>2.5</v>
      </c>
      <c r="AC218" s="219" t="s">
        <v>135</v>
      </c>
      <c r="AD218" s="221" t="s">
        <v>8</v>
      </c>
      <c r="AE218" s="216" t="s">
        <v>8</v>
      </c>
      <c r="AF218" s="54">
        <v>2.5</v>
      </c>
      <c r="AG218" s="219" t="s">
        <v>135</v>
      </c>
      <c r="AH218" s="221" t="s">
        <v>8</v>
      </c>
      <c r="AI218" s="216" t="s">
        <v>8</v>
      </c>
      <c r="AJ218" s="45">
        <v>2.5</v>
      </c>
      <c r="AK218" s="180" t="s">
        <v>135</v>
      </c>
      <c r="AL218" s="172" t="s">
        <v>8</v>
      </c>
      <c r="AM218" s="174" t="s">
        <v>8</v>
      </c>
      <c r="AN218" s="45">
        <v>2.5</v>
      </c>
      <c r="AO218" s="180" t="s">
        <v>135</v>
      </c>
      <c r="AP218" s="172" t="s">
        <v>8</v>
      </c>
      <c r="AQ218" s="174" t="s">
        <v>8</v>
      </c>
      <c r="AR218" s="45">
        <v>2.5</v>
      </c>
      <c r="AS218" s="180" t="s">
        <v>135</v>
      </c>
      <c r="AT218" s="172" t="s">
        <v>8</v>
      </c>
      <c r="AU218" s="174" t="s">
        <v>8</v>
      </c>
      <c r="AV218" s="45">
        <v>2.5</v>
      </c>
      <c r="AW218" s="180" t="s">
        <v>135</v>
      </c>
      <c r="AX218" s="172" t="s">
        <v>8</v>
      </c>
      <c r="AY218" s="174" t="s">
        <v>8</v>
      </c>
      <c r="AZ218" s="45">
        <v>2.5</v>
      </c>
      <c r="BA218" s="180" t="s">
        <v>135</v>
      </c>
      <c r="BB218" s="172" t="s">
        <v>8</v>
      </c>
      <c r="BC218" s="174" t="s">
        <v>8</v>
      </c>
      <c r="BD218" s="164">
        <v>0.35</v>
      </c>
      <c r="BE218" s="166" t="s">
        <v>134</v>
      </c>
      <c r="BF218" s="172" t="s">
        <v>8</v>
      </c>
      <c r="BG218" s="174" t="s">
        <v>8</v>
      </c>
      <c r="BH218" s="164">
        <v>0.35</v>
      </c>
      <c r="BI218" s="166" t="s">
        <v>134</v>
      </c>
      <c r="BJ218" s="172" t="s">
        <v>8</v>
      </c>
      <c r="BK218" s="174" t="s">
        <v>8</v>
      </c>
      <c r="BL218" s="164">
        <v>0.3</v>
      </c>
      <c r="BM218" s="166" t="s">
        <v>134</v>
      </c>
      <c r="BN218" s="172" t="s">
        <v>8</v>
      </c>
      <c r="BO218" s="174" t="s">
        <v>8</v>
      </c>
      <c r="BP218" s="164">
        <v>0.3</v>
      </c>
      <c r="BQ218" s="166" t="s">
        <v>134</v>
      </c>
      <c r="BR218" s="172" t="s">
        <v>8</v>
      </c>
      <c r="BS218" s="174" t="s">
        <v>8</v>
      </c>
      <c r="BT218" s="164">
        <v>0.3</v>
      </c>
      <c r="BU218" s="166" t="s">
        <v>134</v>
      </c>
      <c r="BV218" s="172" t="s">
        <v>8</v>
      </c>
      <c r="BW218" s="174" t="s">
        <v>8</v>
      </c>
      <c r="BX218" s="164">
        <v>0.3</v>
      </c>
      <c r="BY218" s="166" t="s">
        <v>134</v>
      </c>
      <c r="BZ218" s="172" t="s">
        <v>8</v>
      </c>
      <c r="CA218" s="174" t="s">
        <v>8</v>
      </c>
      <c r="CB218" s="164">
        <v>0.3</v>
      </c>
      <c r="CC218" s="166" t="s">
        <v>134</v>
      </c>
      <c r="CD218" s="172" t="s">
        <v>8</v>
      </c>
      <c r="CE218" s="174" t="s">
        <v>8</v>
      </c>
    </row>
    <row r="219" spans="2:83" s="10" customFormat="1" ht="18" customHeight="1" x14ac:dyDescent="0.45">
      <c r="B219" s="248"/>
      <c r="C219" s="32" t="s">
        <v>49</v>
      </c>
      <c r="D219" s="230">
        <v>0</v>
      </c>
      <c r="E219" s="220">
        <v>0</v>
      </c>
      <c r="F219" s="222">
        <v>0</v>
      </c>
      <c r="G219" s="217">
        <v>0</v>
      </c>
      <c r="H219" s="230">
        <v>0</v>
      </c>
      <c r="I219" s="220">
        <v>0</v>
      </c>
      <c r="J219" s="222">
        <v>0</v>
      </c>
      <c r="K219" s="217">
        <v>0</v>
      </c>
      <c r="L219" s="230">
        <v>0</v>
      </c>
      <c r="M219" s="220">
        <v>0</v>
      </c>
      <c r="N219" s="222">
        <v>0</v>
      </c>
      <c r="O219" s="217">
        <v>0</v>
      </c>
      <c r="P219" s="230">
        <v>0</v>
      </c>
      <c r="Q219" s="220">
        <v>0</v>
      </c>
      <c r="R219" s="222">
        <v>0</v>
      </c>
      <c r="S219" s="217">
        <v>0</v>
      </c>
      <c r="T219" s="230">
        <v>0</v>
      </c>
      <c r="U219" s="220">
        <v>0</v>
      </c>
      <c r="V219" s="222">
        <v>0</v>
      </c>
      <c r="W219" s="217">
        <v>0</v>
      </c>
      <c r="X219" s="30">
        <v>13.5</v>
      </c>
      <c r="Y219" s="220"/>
      <c r="Z219" s="222"/>
      <c r="AA219" s="217"/>
      <c r="AB219" s="40">
        <v>13.75</v>
      </c>
      <c r="AC219" s="220"/>
      <c r="AD219" s="222"/>
      <c r="AE219" s="217"/>
      <c r="AF219" s="55">
        <v>13.75</v>
      </c>
      <c r="AG219" s="220"/>
      <c r="AH219" s="222"/>
      <c r="AI219" s="217"/>
      <c r="AJ219" s="46">
        <v>13.75</v>
      </c>
      <c r="AK219" s="181"/>
      <c r="AL219" s="173"/>
      <c r="AM219" s="175"/>
      <c r="AN219" s="46">
        <v>13.75</v>
      </c>
      <c r="AO219" s="181"/>
      <c r="AP219" s="173"/>
      <c r="AQ219" s="175"/>
      <c r="AR219" s="46">
        <v>13.75</v>
      </c>
      <c r="AS219" s="181"/>
      <c r="AT219" s="173"/>
      <c r="AU219" s="175"/>
      <c r="AV219" s="46">
        <v>13.75</v>
      </c>
      <c r="AW219" s="181"/>
      <c r="AX219" s="173"/>
      <c r="AY219" s="175"/>
      <c r="AZ219" s="46">
        <v>13.75</v>
      </c>
      <c r="BA219" s="181"/>
      <c r="BB219" s="173"/>
      <c r="BC219" s="175"/>
      <c r="BD219" s="165"/>
      <c r="BE219" s="167"/>
      <c r="BF219" s="173"/>
      <c r="BG219" s="175"/>
      <c r="BH219" s="165"/>
      <c r="BI219" s="167"/>
      <c r="BJ219" s="173"/>
      <c r="BK219" s="175"/>
      <c r="BL219" s="165">
        <v>-0.15</v>
      </c>
      <c r="BM219" s="167"/>
      <c r="BN219" s="173">
        <v>-0.15</v>
      </c>
      <c r="BO219" s="175"/>
      <c r="BP219" s="165">
        <v>-0.15</v>
      </c>
      <c r="BQ219" s="167"/>
      <c r="BR219" s="173">
        <v>-0.15</v>
      </c>
      <c r="BS219" s="175"/>
      <c r="BT219" s="165">
        <v>-0.15</v>
      </c>
      <c r="BU219" s="167"/>
      <c r="BV219" s="173">
        <v>-0.15</v>
      </c>
      <c r="BW219" s="175"/>
      <c r="BX219" s="165">
        <v>-0.15</v>
      </c>
      <c r="BY219" s="167"/>
      <c r="BZ219" s="173">
        <v>-0.15</v>
      </c>
      <c r="CA219" s="175"/>
      <c r="CB219" s="165">
        <v>-0.15</v>
      </c>
      <c r="CC219" s="167"/>
      <c r="CD219" s="173">
        <v>-0.15</v>
      </c>
      <c r="CE219" s="175"/>
    </row>
    <row r="220" spans="2:83" s="13" customFormat="1" ht="18" customHeight="1" x14ac:dyDescent="0.4">
      <c r="B220" s="247" t="s">
        <v>7</v>
      </c>
      <c r="C220" s="31" t="s">
        <v>48</v>
      </c>
      <c r="D220" s="229" t="s">
        <v>8</v>
      </c>
      <c r="E220" s="219" t="s">
        <v>8</v>
      </c>
      <c r="F220" s="221" t="s">
        <v>8</v>
      </c>
      <c r="G220" s="216" t="s">
        <v>8</v>
      </c>
      <c r="H220" s="229" t="s">
        <v>8</v>
      </c>
      <c r="I220" s="219" t="s">
        <v>8</v>
      </c>
      <c r="J220" s="221">
        <v>4</v>
      </c>
      <c r="K220" s="216" t="s">
        <v>134</v>
      </c>
      <c r="L220" s="229" t="s">
        <v>8</v>
      </c>
      <c r="M220" s="219" t="s">
        <v>8</v>
      </c>
      <c r="N220" s="221">
        <v>4</v>
      </c>
      <c r="O220" s="216" t="s">
        <v>134</v>
      </c>
      <c r="P220" s="229" t="s">
        <v>8</v>
      </c>
      <c r="Q220" s="219" t="s">
        <v>8</v>
      </c>
      <c r="R220" s="221">
        <v>4</v>
      </c>
      <c r="S220" s="216" t="s">
        <v>134</v>
      </c>
      <c r="T220" s="229" t="s">
        <v>8</v>
      </c>
      <c r="U220" s="219" t="s">
        <v>8</v>
      </c>
      <c r="V220" s="221">
        <v>4</v>
      </c>
      <c r="W220" s="216" t="s">
        <v>134</v>
      </c>
      <c r="X220" s="26">
        <v>2.25</v>
      </c>
      <c r="Y220" s="219" t="s">
        <v>135</v>
      </c>
      <c r="Z220" s="221">
        <v>4</v>
      </c>
      <c r="AA220" s="216" t="s">
        <v>134</v>
      </c>
      <c r="AB220" s="37">
        <v>2.5</v>
      </c>
      <c r="AC220" s="219" t="s">
        <v>135</v>
      </c>
      <c r="AD220" s="221">
        <v>4.25</v>
      </c>
      <c r="AE220" s="216" t="s">
        <v>134</v>
      </c>
      <c r="AF220" s="54">
        <v>2.5</v>
      </c>
      <c r="AG220" s="219" t="s">
        <v>135</v>
      </c>
      <c r="AH220" s="221">
        <v>4.25</v>
      </c>
      <c r="AI220" s="216" t="s">
        <v>134</v>
      </c>
      <c r="AJ220" s="45">
        <v>2.5</v>
      </c>
      <c r="AK220" s="180" t="s">
        <v>135</v>
      </c>
      <c r="AL220" s="172">
        <v>4.25</v>
      </c>
      <c r="AM220" s="174" t="s">
        <v>134</v>
      </c>
      <c r="AN220" s="45">
        <v>2.5</v>
      </c>
      <c r="AO220" s="180" t="s">
        <v>135</v>
      </c>
      <c r="AP220" s="172">
        <v>4.25</v>
      </c>
      <c r="AQ220" s="174" t="s">
        <v>134</v>
      </c>
      <c r="AR220" s="45">
        <v>2.5</v>
      </c>
      <c r="AS220" s="180" t="s">
        <v>135</v>
      </c>
      <c r="AT220" s="172">
        <v>4.25</v>
      </c>
      <c r="AU220" s="174" t="s">
        <v>134</v>
      </c>
      <c r="AV220" s="45">
        <v>2.5</v>
      </c>
      <c r="AW220" s="180" t="s">
        <v>135</v>
      </c>
      <c r="AX220" s="172">
        <v>4.75</v>
      </c>
      <c r="AY220" s="174" t="s">
        <v>134</v>
      </c>
      <c r="AZ220" s="45">
        <v>2.5</v>
      </c>
      <c r="BA220" s="180" t="s">
        <v>135</v>
      </c>
      <c r="BB220" s="172">
        <v>4.75</v>
      </c>
      <c r="BC220" s="174" t="s">
        <v>134</v>
      </c>
      <c r="BD220" s="164">
        <v>0.35</v>
      </c>
      <c r="BE220" s="166" t="s">
        <v>134</v>
      </c>
      <c r="BF220" s="172">
        <v>4.75</v>
      </c>
      <c r="BG220" s="174" t="s">
        <v>134</v>
      </c>
      <c r="BH220" s="164">
        <v>0.35</v>
      </c>
      <c r="BI220" s="166" t="s">
        <v>134</v>
      </c>
      <c r="BJ220" s="172">
        <v>4.75</v>
      </c>
      <c r="BK220" s="174" t="s">
        <v>134</v>
      </c>
      <c r="BL220" s="164">
        <v>0.3</v>
      </c>
      <c r="BM220" s="166" t="s">
        <v>134</v>
      </c>
      <c r="BN220" s="172">
        <v>4.5999999999999996</v>
      </c>
      <c r="BO220" s="174" t="s">
        <v>134</v>
      </c>
      <c r="BP220" s="164">
        <v>0.3</v>
      </c>
      <c r="BQ220" s="166" t="s">
        <v>134</v>
      </c>
      <c r="BR220" s="172">
        <v>4.5999999999999996</v>
      </c>
      <c r="BS220" s="174" t="s">
        <v>134</v>
      </c>
      <c r="BT220" s="164">
        <v>0.3</v>
      </c>
      <c r="BU220" s="166" t="s">
        <v>134</v>
      </c>
      <c r="BV220" s="172">
        <v>4.5999999999999996</v>
      </c>
      <c r="BW220" s="174" t="s">
        <v>134</v>
      </c>
      <c r="BX220" s="164">
        <v>0.3</v>
      </c>
      <c r="BY220" s="166" t="s">
        <v>134</v>
      </c>
      <c r="BZ220" s="172">
        <v>4.5999999999999996</v>
      </c>
      <c r="CA220" s="174" t="s">
        <v>134</v>
      </c>
      <c r="CB220" s="164">
        <v>0.3</v>
      </c>
      <c r="CC220" s="166" t="s">
        <v>134</v>
      </c>
      <c r="CD220" s="172">
        <v>4.5999999999999996</v>
      </c>
      <c r="CE220" s="174" t="s">
        <v>134</v>
      </c>
    </row>
    <row r="221" spans="2:83" s="13" customFormat="1" ht="18" customHeight="1" x14ac:dyDescent="0.4">
      <c r="B221" s="248"/>
      <c r="C221" s="32" t="s">
        <v>49</v>
      </c>
      <c r="D221" s="230">
        <v>0</v>
      </c>
      <c r="E221" s="220">
        <v>0</v>
      </c>
      <c r="F221" s="222">
        <v>0</v>
      </c>
      <c r="G221" s="217">
        <v>0</v>
      </c>
      <c r="H221" s="230">
        <v>0</v>
      </c>
      <c r="I221" s="220">
        <v>0</v>
      </c>
      <c r="J221" s="222">
        <v>0</v>
      </c>
      <c r="K221" s="217">
        <v>0</v>
      </c>
      <c r="L221" s="230">
        <v>0</v>
      </c>
      <c r="M221" s="220">
        <v>0</v>
      </c>
      <c r="N221" s="222">
        <v>0</v>
      </c>
      <c r="O221" s="217">
        <v>0</v>
      </c>
      <c r="P221" s="230">
        <v>0</v>
      </c>
      <c r="Q221" s="220">
        <v>0</v>
      </c>
      <c r="R221" s="222">
        <v>0</v>
      </c>
      <c r="S221" s="217">
        <v>0</v>
      </c>
      <c r="T221" s="230">
        <v>0</v>
      </c>
      <c r="U221" s="220">
        <v>0</v>
      </c>
      <c r="V221" s="222">
        <v>0</v>
      </c>
      <c r="W221" s="217">
        <v>0</v>
      </c>
      <c r="X221" s="30">
        <v>13.5</v>
      </c>
      <c r="Y221" s="220"/>
      <c r="Z221" s="222"/>
      <c r="AA221" s="217"/>
      <c r="AB221" s="40">
        <v>13.75</v>
      </c>
      <c r="AC221" s="220"/>
      <c r="AD221" s="222"/>
      <c r="AE221" s="217"/>
      <c r="AF221" s="55">
        <v>13.75</v>
      </c>
      <c r="AG221" s="220"/>
      <c r="AH221" s="222"/>
      <c r="AI221" s="217"/>
      <c r="AJ221" s="46">
        <v>13.75</v>
      </c>
      <c r="AK221" s="181"/>
      <c r="AL221" s="173"/>
      <c r="AM221" s="175"/>
      <c r="AN221" s="46">
        <v>13.75</v>
      </c>
      <c r="AO221" s="181"/>
      <c r="AP221" s="173"/>
      <c r="AQ221" s="175"/>
      <c r="AR221" s="46">
        <v>13.75</v>
      </c>
      <c r="AS221" s="181"/>
      <c r="AT221" s="173"/>
      <c r="AU221" s="175"/>
      <c r="AV221" s="46">
        <v>13.75</v>
      </c>
      <c r="AW221" s="181"/>
      <c r="AX221" s="173"/>
      <c r="AY221" s="175"/>
      <c r="AZ221" s="46">
        <v>13.75</v>
      </c>
      <c r="BA221" s="181"/>
      <c r="BB221" s="173"/>
      <c r="BC221" s="175"/>
      <c r="BD221" s="165"/>
      <c r="BE221" s="167"/>
      <c r="BF221" s="173"/>
      <c r="BG221" s="175"/>
      <c r="BH221" s="165"/>
      <c r="BI221" s="167"/>
      <c r="BJ221" s="173"/>
      <c r="BK221" s="175"/>
      <c r="BL221" s="165">
        <v>-0.15</v>
      </c>
      <c r="BM221" s="167"/>
      <c r="BN221" s="173">
        <v>-0.15</v>
      </c>
      <c r="BO221" s="175"/>
      <c r="BP221" s="165">
        <v>-0.15</v>
      </c>
      <c r="BQ221" s="167"/>
      <c r="BR221" s="173">
        <v>-0.15</v>
      </c>
      <c r="BS221" s="175"/>
      <c r="BT221" s="165">
        <v>-0.15</v>
      </c>
      <c r="BU221" s="167"/>
      <c r="BV221" s="173">
        <v>-0.15</v>
      </c>
      <c r="BW221" s="175"/>
      <c r="BX221" s="165">
        <v>-0.15</v>
      </c>
      <c r="BY221" s="167"/>
      <c r="BZ221" s="173">
        <v>-0.15</v>
      </c>
      <c r="CA221" s="175"/>
      <c r="CB221" s="165">
        <v>-0.15</v>
      </c>
      <c r="CC221" s="167"/>
      <c r="CD221" s="173">
        <v>-0.15</v>
      </c>
      <c r="CE221" s="175"/>
    </row>
    <row r="222" spans="2:83" s="13" customFormat="1" ht="18" customHeight="1" x14ac:dyDescent="0.4">
      <c r="B222" s="33" t="s">
        <v>47</v>
      </c>
      <c r="C222" s="34" t="s">
        <v>137</v>
      </c>
      <c r="D222" s="24" t="s">
        <v>8</v>
      </c>
      <c r="E222" s="12" t="s">
        <v>8</v>
      </c>
      <c r="F222" s="11" t="s">
        <v>8</v>
      </c>
      <c r="G222" s="25" t="s">
        <v>8</v>
      </c>
      <c r="H222" s="24" t="s">
        <v>8</v>
      </c>
      <c r="I222" s="12" t="s">
        <v>8</v>
      </c>
      <c r="J222" s="11" t="s">
        <v>8</v>
      </c>
      <c r="K222" s="25" t="s">
        <v>8</v>
      </c>
      <c r="L222" s="24" t="s">
        <v>8</v>
      </c>
      <c r="M222" s="12" t="s">
        <v>8</v>
      </c>
      <c r="N222" s="11" t="s">
        <v>8</v>
      </c>
      <c r="O222" s="25" t="s">
        <v>8</v>
      </c>
      <c r="P222" s="24" t="s">
        <v>8</v>
      </c>
      <c r="Q222" s="12" t="s">
        <v>8</v>
      </c>
      <c r="R222" s="11" t="s">
        <v>8</v>
      </c>
      <c r="S222" s="25" t="s">
        <v>8</v>
      </c>
      <c r="T222" s="24" t="s">
        <v>8</v>
      </c>
      <c r="U222" s="12" t="s">
        <v>8</v>
      </c>
      <c r="V222" s="11" t="s">
        <v>8</v>
      </c>
      <c r="W222" s="25" t="s">
        <v>8</v>
      </c>
      <c r="X222" s="24">
        <v>2.92</v>
      </c>
      <c r="Y222" s="12" t="s">
        <v>134</v>
      </c>
      <c r="Z222" s="11" t="s">
        <v>8</v>
      </c>
      <c r="AA222" s="25" t="s">
        <v>8</v>
      </c>
      <c r="AB222" s="24">
        <v>3.17</v>
      </c>
      <c r="AC222" s="12" t="s">
        <v>134</v>
      </c>
      <c r="AD222" s="11" t="s">
        <v>8</v>
      </c>
      <c r="AE222" s="25" t="s">
        <v>8</v>
      </c>
      <c r="AF222" s="24">
        <v>3.17</v>
      </c>
      <c r="AG222" s="12" t="s">
        <v>134</v>
      </c>
      <c r="AH222" s="11" t="s">
        <v>8</v>
      </c>
      <c r="AI222" s="25" t="s">
        <v>8</v>
      </c>
      <c r="AJ222" s="47">
        <v>3.17</v>
      </c>
      <c r="AK222" s="42" t="s">
        <v>134</v>
      </c>
      <c r="AL222" s="41" t="s">
        <v>8</v>
      </c>
      <c r="AM222" s="48" t="s">
        <v>8</v>
      </c>
      <c r="AN222" s="47">
        <v>3.17</v>
      </c>
      <c r="AO222" s="42" t="s">
        <v>134</v>
      </c>
      <c r="AP222" s="41" t="s">
        <v>8</v>
      </c>
      <c r="AQ222" s="48" t="s">
        <v>8</v>
      </c>
      <c r="AR222" s="47">
        <v>3.17</v>
      </c>
      <c r="AS222" s="42" t="s">
        <v>134</v>
      </c>
      <c r="AT222" s="41" t="s">
        <v>8</v>
      </c>
      <c r="AU222" s="48" t="s">
        <v>8</v>
      </c>
      <c r="AV222" s="47">
        <v>3.17</v>
      </c>
      <c r="AW222" s="42" t="s">
        <v>134</v>
      </c>
      <c r="AX222" s="41" t="s">
        <v>8</v>
      </c>
      <c r="AY222" s="48" t="s">
        <v>8</v>
      </c>
      <c r="AZ222" s="47">
        <v>3.17</v>
      </c>
      <c r="BA222" s="42" t="s">
        <v>134</v>
      </c>
      <c r="BB222" s="41" t="s">
        <v>8</v>
      </c>
      <c r="BC222" s="48" t="s">
        <v>8</v>
      </c>
      <c r="BD222" s="47">
        <v>3.17</v>
      </c>
      <c r="BE222" s="42" t="s">
        <v>134</v>
      </c>
      <c r="BF222" s="41" t="s">
        <v>8</v>
      </c>
      <c r="BG222" s="48" t="s">
        <v>8</v>
      </c>
      <c r="BH222" s="47">
        <v>3.17</v>
      </c>
      <c r="BI222" s="42" t="s">
        <v>134</v>
      </c>
      <c r="BJ222" s="41" t="s">
        <v>8</v>
      </c>
      <c r="BK222" s="48" t="s">
        <v>8</v>
      </c>
      <c r="BL222" s="47">
        <v>3.02</v>
      </c>
      <c r="BM222" s="42" t="s">
        <v>134</v>
      </c>
      <c r="BN222" s="41" t="s">
        <v>8</v>
      </c>
      <c r="BO222" s="48" t="s">
        <v>8</v>
      </c>
      <c r="BP222" s="47">
        <v>3.02</v>
      </c>
      <c r="BQ222" s="42" t="s">
        <v>134</v>
      </c>
      <c r="BR222" s="41" t="s">
        <v>8</v>
      </c>
      <c r="BS222" s="48" t="s">
        <v>8</v>
      </c>
      <c r="BT222" s="47">
        <v>3.02</v>
      </c>
      <c r="BU222" s="42" t="s">
        <v>134</v>
      </c>
      <c r="BV222" s="41" t="s">
        <v>8</v>
      </c>
      <c r="BW222" s="48" t="s">
        <v>8</v>
      </c>
      <c r="BX222" s="47">
        <v>3.02</v>
      </c>
      <c r="BY222" s="42" t="s">
        <v>134</v>
      </c>
      <c r="BZ222" s="41" t="s">
        <v>8</v>
      </c>
      <c r="CA222" s="48" t="s">
        <v>8</v>
      </c>
      <c r="CB222" s="47">
        <v>3.02</v>
      </c>
      <c r="CC222" s="42" t="s">
        <v>134</v>
      </c>
      <c r="CD222" s="41" t="s">
        <v>8</v>
      </c>
      <c r="CE222" s="48" t="s">
        <v>8</v>
      </c>
    </row>
    <row r="223" spans="2:83" s="10" customFormat="1" ht="18" customHeight="1" x14ac:dyDescent="0.45">
      <c r="B223" s="249" t="s">
        <v>128</v>
      </c>
      <c r="C223" s="69" t="s">
        <v>48</v>
      </c>
      <c r="D223" s="231" t="s">
        <v>8</v>
      </c>
      <c r="E223" s="223" t="s">
        <v>8</v>
      </c>
      <c r="F223" s="225" t="s">
        <v>8</v>
      </c>
      <c r="G223" s="214" t="s">
        <v>8</v>
      </c>
      <c r="H223" s="231" t="s">
        <v>8</v>
      </c>
      <c r="I223" s="223" t="s">
        <v>8</v>
      </c>
      <c r="J223" s="225" t="s">
        <v>8</v>
      </c>
      <c r="K223" s="214" t="s">
        <v>8</v>
      </c>
      <c r="L223" s="231" t="s">
        <v>8</v>
      </c>
      <c r="M223" s="223" t="s">
        <v>8</v>
      </c>
      <c r="N223" s="225" t="s">
        <v>8</v>
      </c>
      <c r="O223" s="214" t="s">
        <v>8</v>
      </c>
      <c r="P223" s="231" t="s">
        <v>8</v>
      </c>
      <c r="Q223" s="223" t="s">
        <v>8</v>
      </c>
      <c r="R223" s="225" t="s">
        <v>8</v>
      </c>
      <c r="S223" s="214" t="s">
        <v>8</v>
      </c>
      <c r="T223" s="231" t="s">
        <v>8</v>
      </c>
      <c r="U223" s="223" t="s">
        <v>8</v>
      </c>
      <c r="V223" s="225" t="s">
        <v>8</v>
      </c>
      <c r="W223" s="214" t="s">
        <v>8</v>
      </c>
      <c r="X223" s="70">
        <v>2.25</v>
      </c>
      <c r="Y223" s="223" t="s">
        <v>135</v>
      </c>
      <c r="Z223" s="225" t="s">
        <v>8</v>
      </c>
      <c r="AA223" s="214" t="s">
        <v>8</v>
      </c>
      <c r="AB223" s="70">
        <v>2.5</v>
      </c>
      <c r="AC223" s="223" t="s">
        <v>135</v>
      </c>
      <c r="AD223" s="225" t="s">
        <v>8</v>
      </c>
      <c r="AE223" s="214" t="s">
        <v>8</v>
      </c>
      <c r="AF223" s="70">
        <v>2.5</v>
      </c>
      <c r="AG223" s="223" t="s">
        <v>135</v>
      </c>
      <c r="AH223" s="225" t="s">
        <v>8</v>
      </c>
      <c r="AI223" s="214" t="s">
        <v>8</v>
      </c>
      <c r="AJ223" s="45">
        <v>2.5</v>
      </c>
      <c r="AK223" s="180" t="s">
        <v>135</v>
      </c>
      <c r="AL223" s="172" t="s">
        <v>8</v>
      </c>
      <c r="AM223" s="174" t="s">
        <v>8</v>
      </c>
      <c r="AN223" s="45">
        <v>2.5</v>
      </c>
      <c r="AO223" s="180" t="s">
        <v>135</v>
      </c>
      <c r="AP223" s="172" t="s">
        <v>8</v>
      </c>
      <c r="AQ223" s="174" t="s">
        <v>8</v>
      </c>
      <c r="AR223" s="45">
        <v>2.5</v>
      </c>
      <c r="AS223" s="180" t="s">
        <v>135</v>
      </c>
      <c r="AT223" s="172" t="s">
        <v>8</v>
      </c>
      <c r="AU223" s="174" t="s">
        <v>8</v>
      </c>
      <c r="AV223" s="45">
        <v>2.5</v>
      </c>
      <c r="AW223" s="180" t="s">
        <v>135</v>
      </c>
      <c r="AX223" s="172" t="s">
        <v>8</v>
      </c>
      <c r="AY223" s="174" t="s">
        <v>8</v>
      </c>
      <c r="AZ223" s="45">
        <v>2.5</v>
      </c>
      <c r="BA223" s="180" t="s">
        <v>135</v>
      </c>
      <c r="BB223" s="172" t="s">
        <v>8</v>
      </c>
      <c r="BC223" s="174" t="s">
        <v>8</v>
      </c>
      <c r="BD223" s="164">
        <v>0.35</v>
      </c>
      <c r="BE223" s="166" t="s">
        <v>134</v>
      </c>
      <c r="BF223" s="172" t="s">
        <v>8</v>
      </c>
      <c r="BG223" s="174" t="s">
        <v>8</v>
      </c>
      <c r="BH223" s="164">
        <v>0.35</v>
      </c>
      <c r="BI223" s="166" t="s">
        <v>134</v>
      </c>
      <c r="BJ223" s="172" t="s">
        <v>8</v>
      </c>
      <c r="BK223" s="174" t="s">
        <v>8</v>
      </c>
      <c r="BL223" s="164">
        <v>0.3</v>
      </c>
      <c r="BM223" s="166" t="s">
        <v>134</v>
      </c>
      <c r="BN223" s="172" t="s">
        <v>8</v>
      </c>
      <c r="BO223" s="174" t="s">
        <v>8</v>
      </c>
      <c r="BP223" s="164">
        <v>0.3</v>
      </c>
      <c r="BQ223" s="166" t="s">
        <v>134</v>
      </c>
      <c r="BR223" s="172" t="s">
        <v>8</v>
      </c>
      <c r="BS223" s="174" t="s">
        <v>8</v>
      </c>
      <c r="BT223" s="164">
        <v>0.3</v>
      </c>
      <c r="BU223" s="166" t="s">
        <v>134</v>
      </c>
      <c r="BV223" s="172" t="s">
        <v>8</v>
      </c>
      <c r="BW223" s="174" t="s">
        <v>8</v>
      </c>
      <c r="BX223" s="164">
        <v>0.3</v>
      </c>
      <c r="BY223" s="166" t="s">
        <v>134</v>
      </c>
      <c r="BZ223" s="172" t="s">
        <v>8</v>
      </c>
      <c r="CA223" s="174" t="s">
        <v>8</v>
      </c>
      <c r="CB223" s="164">
        <v>0.3</v>
      </c>
      <c r="CC223" s="166" t="s">
        <v>134</v>
      </c>
      <c r="CD223" s="172" t="s">
        <v>8</v>
      </c>
      <c r="CE223" s="174" t="s">
        <v>8</v>
      </c>
    </row>
    <row r="224" spans="2:83" s="10" customFormat="1" ht="18" customHeight="1" x14ac:dyDescent="0.45">
      <c r="B224" s="250"/>
      <c r="C224" s="71" t="s">
        <v>49</v>
      </c>
      <c r="D224" s="232">
        <v>0</v>
      </c>
      <c r="E224" s="224">
        <v>0</v>
      </c>
      <c r="F224" s="226">
        <v>0</v>
      </c>
      <c r="G224" s="218">
        <v>0</v>
      </c>
      <c r="H224" s="232">
        <v>0</v>
      </c>
      <c r="I224" s="224">
        <v>0</v>
      </c>
      <c r="J224" s="226">
        <v>0</v>
      </c>
      <c r="K224" s="218">
        <v>0</v>
      </c>
      <c r="L224" s="232">
        <v>0</v>
      </c>
      <c r="M224" s="224">
        <v>0</v>
      </c>
      <c r="N224" s="226">
        <v>0</v>
      </c>
      <c r="O224" s="218">
        <v>0</v>
      </c>
      <c r="P224" s="232">
        <v>0</v>
      </c>
      <c r="Q224" s="224">
        <v>0</v>
      </c>
      <c r="R224" s="226">
        <v>0</v>
      </c>
      <c r="S224" s="218">
        <v>0</v>
      </c>
      <c r="T224" s="232">
        <v>0</v>
      </c>
      <c r="U224" s="224">
        <v>0</v>
      </c>
      <c r="V224" s="226">
        <v>0</v>
      </c>
      <c r="W224" s="218">
        <v>0</v>
      </c>
      <c r="X224" s="72">
        <v>13.5</v>
      </c>
      <c r="Y224" s="224"/>
      <c r="Z224" s="226"/>
      <c r="AA224" s="218"/>
      <c r="AB224" s="72">
        <v>13.75</v>
      </c>
      <c r="AC224" s="224"/>
      <c r="AD224" s="226"/>
      <c r="AE224" s="218"/>
      <c r="AF224" s="72">
        <v>13.75</v>
      </c>
      <c r="AG224" s="224"/>
      <c r="AH224" s="226"/>
      <c r="AI224" s="218"/>
      <c r="AJ224" s="46">
        <v>13.75</v>
      </c>
      <c r="AK224" s="181"/>
      <c r="AL224" s="173"/>
      <c r="AM224" s="175"/>
      <c r="AN224" s="46">
        <v>13.75</v>
      </c>
      <c r="AO224" s="181"/>
      <c r="AP224" s="173"/>
      <c r="AQ224" s="175"/>
      <c r="AR224" s="46">
        <v>13.75</v>
      </c>
      <c r="AS224" s="181"/>
      <c r="AT224" s="173"/>
      <c r="AU224" s="175"/>
      <c r="AV224" s="46">
        <v>13.75</v>
      </c>
      <c r="AW224" s="181"/>
      <c r="AX224" s="173"/>
      <c r="AY224" s="175"/>
      <c r="AZ224" s="46">
        <v>13.75</v>
      </c>
      <c r="BA224" s="181"/>
      <c r="BB224" s="173"/>
      <c r="BC224" s="175"/>
      <c r="BD224" s="165"/>
      <c r="BE224" s="167"/>
      <c r="BF224" s="173"/>
      <c r="BG224" s="175"/>
      <c r="BH224" s="165"/>
      <c r="BI224" s="167"/>
      <c r="BJ224" s="173"/>
      <c r="BK224" s="175"/>
      <c r="BL224" s="165">
        <v>-0.15</v>
      </c>
      <c r="BM224" s="167"/>
      <c r="BN224" s="173">
        <v>-0.15</v>
      </c>
      <c r="BO224" s="175"/>
      <c r="BP224" s="165">
        <v>-0.15</v>
      </c>
      <c r="BQ224" s="167"/>
      <c r="BR224" s="173">
        <v>-0.15</v>
      </c>
      <c r="BS224" s="175"/>
      <c r="BT224" s="165">
        <v>-0.15</v>
      </c>
      <c r="BU224" s="167"/>
      <c r="BV224" s="173">
        <v>-0.15</v>
      </c>
      <c r="BW224" s="175"/>
      <c r="BX224" s="165">
        <v>-0.15</v>
      </c>
      <c r="BY224" s="167"/>
      <c r="BZ224" s="173">
        <v>-0.15</v>
      </c>
      <c r="CA224" s="175"/>
      <c r="CB224" s="165">
        <v>-0.15</v>
      </c>
      <c r="CC224" s="167"/>
      <c r="CD224" s="173">
        <v>-0.15</v>
      </c>
      <c r="CE224" s="175"/>
    </row>
    <row r="225" spans="2:91" s="10" customFormat="1" ht="18" customHeight="1" x14ac:dyDescent="0.45">
      <c r="B225" s="250" t="s">
        <v>179</v>
      </c>
      <c r="C225" s="69" t="s">
        <v>48</v>
      </c>
      <c r="D225" s="231" t="s">
        <v>8</v>
      </c>
      <c r="E225" s="223" t="s">
        <v>8</v>
      </c>
      <c r="F225" s="225" t="s">
        <v>8</v>
      </c>
      <c r="G225" s="214" t="s">
        <v>8</v>
      </c>
      <c r="H225" s="231" t="s">
        <v>8</v>
      </c>
      <c r="I225" s="223" t="s">
        <v>8</v>
      </c>
      <c r="J225" s="225" t="s">
        <v>8</v>
      </c>
      <c r="K225" s="214" t="s">
        <v>8</v>
      </c>
      <c r="L225" s="231" t="s">
        <v>8</v>
      </c>
      <c r="M225" s="223" t="s">
        <v>8</v>
      </c>
      <c r="N225" s="225" t="s">
        <v>8</v>
      </c>
      <c r="O225" s="214" t="s">
        <v>8</v>
      </c>
      <c r="P225" s="231" t="s">
        <v>8</v>
      </c>
      <c r="Q225" s="223" t="s">
        <v>8</v>
      </c>
      <c r="R225" s="225" t="s">
        <v>8</v>
      </c>
      <c r="S225" s="214" t="s">
        <v>8</v>
      </c>
      <c r="T225" s="231" t="s">
        <v>8</v>
      </c>
      <c r="U225" s="223" t="s">
        <v>8</v>
      </c>
      <c r="V225" s="225" t="s">
        <v>8</v>
      </c>
      <c r="W225" s="214" t="s">
        <v>8</v>
      </c>
      <c r="X225" s="70">
        <v>2.25</v>
      </c>
      <c r="Y225" s="223" t="s">
        <v>135</v>
      </c>
      <c r="Z225" s="225" t="s">
        <v>8</v>
      </c>
      <c r="AA225" s="214" t="s">
        <v>8</v>
      </c>
      <c r="AB225" s="70">
        <v>2.5</v>
      </c>
      <c r="AC225" s="223" t="s">
        <v>135</v>
      </c>
      <c r="AD225" s="225" t="s">
        <v>8</v>
      </c>
      <c r="AE225" s="214" t="s">
        <v>8</v>
      </c>
      <c r="AF225" s="70">
        <v>2.5</v>
      </c>
      <c r="AG225" s="223" t="s">
        <v>135</v>
      </c>
      <c r="AH225" s="225" t="s">
        <v>8</v>
      </c>
      <c r="AI225" s="214" t="s">
        <v>8</v>
      </c>
      <c r="AJ225" s="45">
        <v>2.5</v>
      </c>
      <c r="AK225" s="180" t="s">
        <v>135</v>
      </c>
      <c r="AL225" s="172">
        <v>4.75</v>
      </c>
      <c r="AM225" s="174" t="s">
        <v>134</v>
      </c>
      <c r="AN225" s="45">
        <v>2.5</v>
      </c>
      <c r="AO225" s="180" t="s">
        <v>135</v>
      </c>
      <c r="AP225" s="172">
        <v>4.75</v>
      </c>
      <c r="AQ225" s="174" t="s">
        <v>134</v>
      </c>
      <c r="AR225" s="45">
        <v>2.5</v>
      </c>
      <c r="AS225" s="180" t="s">
        <v>135</v>
      </c>
      <c r="AT225" s="172">
        <v>4.75</v>
      </c>
      <c r="AU225" s="174" t="s">
        <v>134</v>
      </c>
      <c r="AV225" s="45">
        <v>2.5</v>
      </c>
      <c r="AW225" s="180" t="s">
        <v>135</v>
      </c>
      <c r="AX225" s="172">
        <v>4.75</v>
      </c>
      <c r="AY225" s="174" t="s">
        <v>134</v>
      </c>
      <c r="AZ225" s="45">
        <v>2.5</v>
      </c>
      <c r="BA225" s="180" t="s">
        <v>135</v>
      </c>
      <c r="BB225" s="172">
        <v>4.75</v>
      </c>
      <c r="BC225" s="174" t="s">
        <v>134</v>
      </c>
      <c r="BD225" s="164">
        <v>0.35</v>
      </c>
      <c r="BE225" s="166" t="s">
        <v>134</v>
      </c>
      <c r="BF225" s="172">
        <v>4.75</v>
      </c>
      <c r="BG225" s="174" t="s">
        <v>134</v>
      </c>
      <c r="BH225" s="164">
        <v>0.35</v>
      </c>
      <c r="BI225" s="166" t="s">
        <v>134</v>
      </c>
      <c r="BJ225" s="172">
        <v>4.75</v>
      </c>
      <c r="BK225" s="174" t="s">
        <v>134</v>
      </c>
      <c r="BL225" s="164">
        <v>0.3</v>
      </c>
      <c r="BM225" s="166" t="s">
        <v>134</v>
      </c>
      <c r="BN225" s="172">
        <v>4.5999999999999996</v>
      </c>
      <c r="BO225" s="174" t="s">
        <v>134</v>
      </c>
      <c r="BP225" s="164">
        <v>0.3</v>
      </c>
      <c r="BQ225" s="166" t="s">
        <v>134</v>
      </c>
      <c r="BR225" s="172">
        <v>4.5999999999999996</v>
      </c>
      <c r="BS225" s="174" t="s">
        <v>134</v>
      </c>
      <c r="BT225" s="164">
        <v>0.3</v>
      </c>
      <c r="BU225" s="166" t="s">
        <v>134</v>
      </c>
      <c r="BV225" s="172">
        <v>4.5999999999999996</v>
      </c>
      <c r="BW225" s="174" t="s">
        <v>134</v>
      </c>
      <c r="BX225" s="164">
        <v>0.3</v>
      </c>
      <c r="BY225" s="166" t="s">
        <v>134</v>
      </c>
      <c r="BZ225" s="172">
        <v>4.5999999999999996</v>
      </c>
      <c r="CA225" s="174" t="s">
        <v>134</v>
      </c>
      <c r="CB225" s="164">
        <v>0.3</v>
      </c>
      <c r="CC225" s="166" t="s">
        <v>134</v>
      </c>
      <c r="CD225" s="172">
        <v>4.5999999999999996</v>
      </c>
      <c r="CE225" s="174" t="s">
        <v>134</v>
      </c>
    </row>
    <row r="226" spans="2:91" s="10" customFormat="1" ht="18" customHeight="1" x14ac:dyDescent="0.45">
      <c r="B226" s="259"/>
      <c r="C226" s="73" t="s">
        <v>49</v>
      </c>
      <c r="D226" s="241">
        <v>0</v>
      </c>
      <c r="E226" s="242">
        <v>0</v>
      </c>
      <c r="F226" s="243">
        <v>0</v>
      </c>
      <c r="G226" s="215">
        <v>0</v>
      </c>
      <c r="H226" s="241">
        <v>0</v>
      </c>
      <c r="I226" s="242">
        <v>0</v>
      </c>
      <c r="J226" s="243">
        <v>0</v>
      </c>
      <c r="K226" s="215">
        <v>0</v>
      </c>
      <c r="L226" s="241">
        <v>0</v>
      </c>
      <c r="M226" s="242">
        <v>0</v>
      </c>
      <c r="N226" s="243">
        <v>0</v>
      </c>
      <c r="O226" s="215">
        <v>0</v>
      </c>
      <c r="P226" s="241">
        <v>0</v>
      </c>
      <c r="Q226" s="242">
        <v>0</v>
      </c>
      <c r="R226" s="243">
        <v>0</v>
      </c>
      <c r="S226" s="215">
        <v>0</v>
      </c>
      <c r="T226" s="241">
        <v>0</v>
      </c>
      <c r="U226" s="242">
        <v>0</v>
      </c>
      <c r="V226" s="243">
        <v>0</v>
      </c>
      <c r="W226" s="215">
        <v>0</v>
      </c>
      <c r="X226" s="74">
        <v>13.5</v>
      </c>
      <c r="Y226" s="242"/>
      <c r="Z226" s="243"/>
      <c r="AA226" s="215"/>
      <c r="AB226" s="74">
        <v>13.75</v>
      </c>
      <c r="AC226" s="242"/>
      <c r="AD226" s="243"/>
      <c r="AE226" s="215"/>
      <c r="AF226" s="74">
        <v>13.75</v>
      </c>
      <c r="AG226" s="242"/>
      <c r="AH226" s="243"/>
      <c r="AI226" s="215"/>
      <c r="AJ226" s="51">
        <v>13.75</v>
      </c>
      <c r="AK226" s="213"/>
      <c r="AL226" s="199"/>
      <c r="AM226" s="200"/>
      <c r="AN226" s="51">
        <v>13.75</v>
      </c>
      <c r="AO226" s="213"/>
      <c r="AP226" s="199"/>
      <c r="AQ226" s="200"/>
      <c r="AR226" s="51">
        <v>13.75</v>
      </c>
      <c r="AS226" s="213"/>
      <c r="AT226" s="199"/>
      <c r="AU226" s="200"/>
      <c r="AV226" s="51">
        <v>13.75</v>
      </c>
      <c r="AW226" s="213"/>
      <c r="AX226" s="199"/>
      <c r="AY226" s="200"/>
      <c r="AZ226" s="51">
        <v>13.75</v>
      </c>
      <c r="BA226" s="213"/>
      <c r="BB226" s="199"/>
      <c r="BC226" s="200"/>
      <c r="BD226" s="197"/>
      <c r="BE226" s="198"/>
      <c r="BF226" s="199"/>
      <c r="BG226" s="200"/>
      <c r="BH226" s="197"/>
      <c r="BI226" s="198"/>
      <c r="BJ226" s="199"/>
      <c r="BK226" s="200"/>
      <c r="BL226" s="197">
        <v>-0.15</v>
      </c>
      <c r="BM226" s="198"/>
      <c r="BN226" s="199">
        <v>-0.15</v>
      </c>
      <c r="BO226" s="200"/>
      <c r="BP226" s="197">
        <v>-0.15</v>
      </c>
      <c r="BQ226" s="198"/>
      <c r="BR226" s="199">
        <v>-0.15</v>
      </c>
      <c r="BS226" s="200"/>
      <c r="BT226" s="197">
        <v>-0.15</v>
      </c>
      <c r="BU226" s="198"/>
      <c r="BV226" s="199">
        <v>-0.15</v>
      </c>
      <c r="BW226" s="200"/>
      <c r="BX226" s="197">
        <v>-0.15</v>
      </c>
      <c r="BY226" s="198"/>
      <c r="BZ226" s="199">
        <v>-0.15</v>
      </c>
      <c r="CA226" s="200"/>
      <c r="CB226" s="197">
        <v>-0.15</v>
      </c>
      <c r="CC226" s="198"/>
      <c r="CD226" s="199">
        <v>-0.15</v>
      </c>
      <c r="CE226" s="200"/>
    </row>
    <row r="227" spans="2:91" s="10" customFormat="1" ht="26" customHeight="1" x14ac:dyDescent="0.55000000000000004">
      <c r="B227" s="17"/>
      <c r="C227" s="17"/>
      <c r="D227" s="17"/>
      <c r="E227" s="17"/>
      <c r="F227" s="17"/>
      <c r="G227" s="17"/>
      <c r="H227" s="17"/>
      <c r="I227" s="17"/>
      <c r="J227" s="17"/>
      <c r="K227" s="17"/>
      <c r="L227" s="17"/>
      <c r="M227" s="17"/>
      <c r="N227" s="17"/>
      <c r="O227" s="17"/>
      <c r="P227" s="17"/>
      <c r="Q227" s="17"/>
      <c r="R227" s="17"/>
      <c r="S227" s="17"/>
      <c r="T227" s="17"/>
      <c r="U227" s="17"/>
      <c r="V227" s="17"/>
      <c r="W227" s="17"/>
      <c r="X227" s="18"/>
      <c r="Y227" s="18"/>
      <c r="AB227" s="9"/>
      <c r="AC227" s="9"/>
      <c r="AD227" s="9"/>
      <c r="AE227" s="9"/>
      <c r="AF227" s="9"/>
      <c r="AG227" s="9"/>
      <c r="AH227" s="9"/>
      <c r="AI227" s="9"/>
      <c r="AJ227" s="9"/>
      <c r="AR227" s="110"/>
      <c r="AT227" s="110"/>
      <c r="AV227" s="106"/>
      <c r="AW227" s="106"/>
      <c r="AX227" s="106"/>
      <c r="AY227" s="106"/>
      <c r="AZ227" s="106"/>
      <c r="BA227" s="106"/>
      <c r="BB227" s="106"/>
      <c r="BC227" s="106"/>
    </row>
    <row r="228" spans="2:91" ht="22.5" customHeight="1" x14ac:dyDescent="0.55000000000000004">
      <c r="B228" s="227" t="s">
        <v>14</v>
      </c>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row>
    <row r="229" spans="2:91" ht="10.5" customHeight="1" x14ac:dyDescent="0.55000000000000004">
      <c r="B229" s="4"/>
      <c r="C229" s="4"/>
      <c r="D229" s="4"/>
      <c r="E229" s="4"/>
      <c r="F229" s="4"/>
      <c r="G229" s="4"/>
      <c r="H229" s="4"/>
      <c r="I229" s="4"/>
      <c r="J229" s="4"/>
      <c r="K229" s="4"/>
      <c r="L229" s="4"/>
      <c r="M229" s="4"/>
      <c r="N229" s="4"/>
      <c r="O229" s="4"/>
      <c r="P229" s="4"/>
      <c r="Q229" s="4"/>
      <c r="R229" s="4"/>
      <c r="S229" s="4"/>
      <c r="T229" s="4"/>
      <c r="U229" s="4"/>
      <c r="V229" s="4"/>
      <c r="W229" s="4"/>
    </row>
    <row r="230" spans="2:91" ht="34" customHeight="1" x14ac:dyDescent="0.4">
      <c r="B230" s="4"/>
      <c r="C230" s="4"/>
      <c r="D230" s="146" t="s">
        <v>148</v>
      </c>
      <c r="E230" s="147"/>
      <c r="F230" s="148"/>
      <c r="G230" s="149"/>
      <c r="H230" s="146" t="s">
        <v>143</v>
      </c>
      <c r="I230" s="147"/>
      <c r="J230" s="148"/>
      <c r="K230" s="149"/>
      <c r="L230" s="146" t="s">
        <v>144</v>
      </c>
      <c r="M230" s="147"/>
      <c r="N230" s="148"/>
      <c r="O230" s="149"/>
      <c r="P230" s="146" t="s">
        <v>145</v>
      </c>
      <c r="Q230" s="147"/>
      <c r="R230" s="148"/>
      <c r="S230" s="149"/>
      <c r="T230" s="146" t="s">
        <v>146</v>
      </c>
      <c r="U230" s="147"/>
      <c r="V230" s="148"/>
      <c r="W230" s="149"/>
      <c r="X230" s="146" t="s">
        <v>147</v>
      </c>
      <c r="Y230" s="147"/>
      <c r="Z230" s="148"/>
      <c r="AA230" s="149"/>
      <c r="AB230" s="146" t="s">
        <v>149</v>
      </c>
      <c r="AC230" s="147"/>
      <c r="AD230" s="148"/>
      <c r="AE230" s="149"/>
      <c r="AF230" s="146" t="s">
        <v>150</v>
      </c>
      <c r="AG230" s="147"/>
      <c r="AH230" s="148"/>
      <c r="AI230" s="149"/>
      <c r="AJ230" s="146" t="s">
        <v>154</v>
      </c>
      <c r="AK230" s="147"/>
      <c r="AL230" s="148"/>
      <c r="AM230" s="149"/>
      <c r="AN230" s="146" t="s">
        <v>152</v>
      </c>
      <c r="AO230" s="147"/>
      <c r="AP230" s="148"/>
      <c r="AQ230" s="149"/>
      <c r="AR230" s="146" t="s">
        <v>158</v>
      </c>
      <c r="AS230" s="147"/>
      <c r="AT230" s="148"/>
      <c r="AU230" s="149"/>
      <c r="AV230" s="146" t="s">
        <v>186</v>
      </c>
      <c r="AW230" s="147"/>
      <c r="AX230" s="148"/>
      <c r="AY230" s="149"/>
      <c r="AZ230" s="146" t="s">
        <v>199</v>
      </c>
      <c r="BA230" s="147"/>
      <c r="BB230" s="148"/>
      <c r="BC230" s="149"/>
      <c r="BD230" s="146" t="s">
        <v>200</v>
      </c>
      <c r="BE230" s="147"/>
      <c r="BF230" s="148"/>
      <c r="BG230" s="149"/>
      <c r="BH230" s="146" t="s">
        <v>203</v>
      </c>
      <c r="BI230" s="147"/>
      <c r="BJ230" s="148"/>
      <c r="BK230" s="149"/>
      <c r="BL230" s="146" t="s">
        <v>205</v>
      </c>
      <c r="BM230" s="147"/>
      <c r="BN230" s="148"/>
      <c r="BO230" s="149"/>
      <c r="BP230" s="146" t="s">
        <v>257</v>
      </c>
      <c r="BQ230" s="147"/>
      <c r="BR230" s="148"/>
      <c r="BS230" s="149"/>
      <c r="BT230" s="146" t="s">
        <v>262</v>
      </c>
      <c r="BU230" s="147"/>
      <c r="BV230" s="148"/>
      <c r="BW230" s="149"/>
      <c r="BX230" s="146" t="s">
        <v>267</v>
      </c>
      <c r="BY230" s="147"/>
      <c r="BZ230" s="148"/>
      <c r="CA230" s="149"/>
      <c r="CB230" s="146" t="s">
        <v>268</v>
      </c>
      <c r="CC230" s="147"/>
      <c r="CD230" s="148"/>
      <c r="CE230" s="149"/>
      <c r="CF230" s="146" t="s">
        <v>280</v>
      </c>
      <c r="CG230" s="147"/>
      <c r="CH230" s="148"/>
      <c r="CI230" s="149"/>
      <c r="CJ230" s="265"/>
      <c r="CK230" s="266"/>
      <c r="CL230" s="266"/>
      <c r="CM230" s="266"/>
    </row>
    <row r="231" spans="2:91" s="19" customFormat="1" ht="42.5" customHeight="1" x14ac:dyDescent="0.45">
      <c r="B231" s="233" t="s">
        <v>0</v>
      </c>
      <c r="C231" s="234"/>
      <c r="D231" s="160" t="s">
        <v>136</v>
      </c>
      <c r="E231" s="161"/>
      <c r="F231" s="162" t="s">
        <v>25</v>
      </c>
      <c r="G231" s="163"/>
      <c r="H231" s="160" t="s">
        <v>136</v>
      </c>
      <c r="I231" s="161"/>
      <c r="J231" s="162" t="s">
        <v>25</v>
      </c>
      <c r="K231" s="163"/>
      <c r="L231" s="160" t="s">
        <v>136</v>
      </c>
      <c r="M231" s="161"/>
      <c r="N231" s="162" t="s">
        <v>25</v>
      </c>
      <c r="O231" s="163"/>
      <c r="P231" s="160" t="s">
        <v>136</v>
      </c>
      <c r="Q231" s="161"/>
      <c r="R231" s="162" t="s">
        <v>25</v>
      </c>
      <c r="S231" s="163"/>
      <c r="T231" s="160" t="s">
        <v>136</v>
      </c>
      <c r="U231" s="161"/>
      <c r="V231" s="162" t="s">
        <v>25</v>
      </c>
      <c r="W231" s="163"/>
      <c r="X231" s="160" t="s">
        <v>136</v>
      </c>
      <c r="Y231" s="161"/>
      <c r="Z231" s="162" t="s">
        <v>25</v>
      </c>
      <c r="AA231" s="163"/>
      <c r="AB231" s="160" t="s">
        <v>136</v>
      </c>
      <c r="AC231" s="161"/>
      <c r="AD231" s="162" t="s">
        <v>25</v>
      </c>
      <c r="AE231" s="163"/>
      <c r="AF231" s="160" t="s">
        <v>136</v>
      </c>
      <c r="AG231" s="161"/>
      <c r="AH231" s="162" t="s">
        <v>25</v>
      </c>
      <c r="AI231" s="163"/>
      <c r="AJ231" s="160" t="s">
        <v>136</v>
      </c>
      <c r="AK231" s="161"/>
      <c r="AL231" s="162" t="s">
        <v>25</v>
      </c>
      <c r="AM231" s="163"/>
      <c r="AN231" s="160" t="s">
        <v>136</v>
      </c>
      <c r="AO231" s="161"/>
      <c r="AP231" s="162" t="s">
        <v>25</v>
      </c>
      <c r="AQ231" s="163"/>
      <c r="AR231" s="160" t="s">
        <v>136</v>
      </c>
      <c r="AS231" s="161"/>
      <c r="AT231" s="162" t="s">
        <v>25</v>
      </c>
      <c r="AU231" s="163"/>
      <c r="AV231" s="160" t="s">
        <v>136</v>
      </c>
      <c r="AW231" s="161"/>
      <c r="AX231" s="162" t="s">
        <v>25</v>
      </c>
      <c r="AY231" s="163"/>
      <c r="AZ231" s="160" t="s">
        <v>136</v>
      </c>
      <c r="BA231" s="161"/>
      <c r="BB231" s="162" t="s">
        <v>25</v>
      </c>
      <c r="BC231" s="163"/>
      <c r="BD231" s="160" t="s">
        <v>136</v>
      </c>
      <c r="BE231" s="161"/>
      <c r="BF231" s="162" t="s">
        <v>25</v>
      </c>
      <c r="BG231" s="163"/>
      <c r="BH231" s="160" t="s">
        <v>136</v>
      </c>
      <c r="BI231" s="161"/>
      <c r="BJ231" s="162" t="s">
        <v>25</v>
      </c>
      <c r="BK231" s="163"/>
      <c r="BL231" s="160" t="s">
        <v>136</v>
      </c>
      <c r="BM231" s="161"/>
      <c r="BN231" s="162" t="s">
        <v>25</v>
      </c>
      <c r="BO231" s="163"/>
      <c r="BP231" s="160" t="s">
        <v>136</v>
      </c>
      <c r="BQ231" s="161"/>
      <c r="BR231" s="162" t="s">
        <v>25</v>
      </c>
      <c r="BS231" s="163"/>
      <c r="BT231" s="160" t="s">
        <v>136</v>
      </c>
      <c r="BU231" s="161"/>
      <c r="BV231" s="162" t="s">
        <v>25</v>
      </c>
      <c r="BW231" s="163"/>
      <c r="BX231" s="160" t="s">
        <v>136</v>
      </c>
      <c r="BY231" s="161"/>
      <c r="BZ231" s="162" t="s">
        <v>25</v>
      </c>
      <c r="CA231" s="163"/>
      <c r="CB231" s="160" t="s">
        <v>136</v>
      </c>
      <c r="CC231" s="161"/>
      <c r="CD231" s="162" t="s">
        <v>25</v>
      </c>
      <c r="CE231" s="163"/>
      <c r="CF231" s="160" t="s">
        <v>136</v>
      </c>
      <c r="CG231" s="161"/>
      <c r="CH231" s="162" t="s">
        <v>25</v>
      </c>
      <c r="CI231" s="163"/>
      <c r="CJ231" s="267"/>
      <c r="CK231" s="268"/>
      <c r="CL231" s="268"/>
      <c r="CM231" s="268"/>
    </row>
    <row r="232" spans="2:91" s="20" customFormat="1" ht="30" customHeight="1" x14ac:dyDescent="0.5">
      <c r="B232" s="239" t="s">
        <v>7</v>
      </c>
      <c r="C232" s="240"/>
      <c r="D232" s="154">
        <v>1.1499999999999999</v>
      </c>
      <c r="E232" s="155"/>
      <c r="F232" s="155" t="s">
        <v>8</v>
      </c>
      <c r="G232" s="156"/>
      <c r="H232" s="154">
        <v>2</v>
      </c>
      <c r="I232" s="155"/>
      <c r="J232" s="155" t="s">
        <v>8</v>
      </c>
      <c r="K232" s="156"/>
      <c r="L232" s="154">
        <v>2</v>
      </c>
      <c r="M232" s="155"/>
      <c r="N232" s="155" t="s">
        <v>8</v>
      </c>
      <c r="O232" s="156"/>
      <c r="P232" s="154">
        <v>4</v>
      </c>
      <c r="Q232" s="155"/>
      <c r="R232" s="155" t="s">
        <v>8</v>
      </c>
      <c r="S232" s="156"/>
      <c r="T232" s="154">
        <v>4</v>
      </c>
      <c r="U232" s="155"/>
      <c r="V232" s="155" t="s">
        <v>8</v>
      </c>
      <c r="W232" s="156"/>
      <c r="X232" s="154">
        <v>4</v>
      </c>
      <c r="Y232" s="155"/>
      <c r="Z232" s="155" t="s">
        <v>8</v>
      </c>
      <c r="AA232" s="156"/>
      <c r="AB232" s="154">
        <v>4</v>
      </c>
      <c r="AC232" s="155"/>
      <c r="AD232" s="155" t="s">
        <v>8</v>
      </c>
      <c r="AE232" s="156"/>
      <c r="AF232" s="154">
        <v>4</v>
      </c>
      <c r="AG232" s="155"/>
      <c r="AH232" s="155" t="s">
        <v>8</v>
      </c>
      <c r="AI232" s="156"/>
      <c r="AJ232" s="154">
        <v>4</v>
      </c>
      <c r="AK232" s="155"/>
      <c r="AL232" s="155" t="s">
        <v>8</v>
      </c>
      <c r="AM232" s="156"/>
      <c r="AN232" s="154">
        <v>4</v>
      </c>
      <c r="AO232" s="155"/>
      <c r="AP232" s="155" t="s">
        <v>8</v>
      </c>
      <c r="AQ232" s="156"/>
      <c r="AR232" s="154">
        <f>AN232+0.25</f>
        <v>4.25</v>
      </c>
      <c r="AS232" s="155"/>
      <c r="AT232" s="155" t="s">
        <v>8</v>
      </c>
      <c r="AU232" s="156"/>
      <c r="AV232" s="210">
        <v>4.25</v>
      </c>
      <c r="AW232" s="211"/>
      <c r="AX232" s="211" t="s">
        <v>8</v>
      </c>
      <c r="AY232" s="212"/>
      <c r="AZ232" s="210">
        <v>4.25</v>
      </c>
      <c r="BA232" s="211"/>
      <c r="BB232" s="211" t="s">
        <v>8</v>
      </c>
      <c r="BC232" s="212"/>
      <c r="BD232" s="154">
        <v>4.25</v>
      </c>
      <c r="BE232" s="155"/>
      <c r="BF232" s="155" t="s">
        <v>8</v>
      </c>
      <c r="BG232" s="156"/>
      <c r="BH232" s="154">
        <v>4.25</v>
      </c>
      <c r="BI232" s="155"/>
      <c r="BJ232" s="155" t="s">
        <v>8</v>
      </c>
      <c r="BK232" s="156"/>
      <c r="BL232" s="154">
        <v>4.25</v>
      </c>
      <c r="BM232" s="155"/>
      <c r="BN232" s="155" t="s">
        <v>8</v>
      </c>
      <c r="BO232" s="156"/>
      <c r="BP232" s="154">
        <v>4.25</v>
      </c>
      <c r="BQ232" s="155"/>
      <c r="BR232" s="155" t="s">
        <v>8</v>
      </c>
      <c r="BS232" s="156"/>
      <c r="BT232" s="154">
        <v>4.0999999999999996</v>
      </c>
      <c r="BU232" s="155"/>
      <c r="BV232" s="155" t="s">
        <v>8</v>
      </c>
      <c r="BW232" s="156"/>
      <c r="BX232" s="154">
        <v>4.0999999999999996</v>
      </c>
      <c r="BY232" s="155"/>
      <c r="BZ232" s="155" t="s">
        <v>8</v>
      </c>
      <c r="CA232" s="156"/>
      <c r="CB232" s="154">
        <v>4.0999999999999996</v>
      </c>
      <c r="CC232" s="155"/>
      <c r="CD232" s="155" t="s">
        <v>8</v>
      </c>
      <c r="CE232" s="156"/>
      <c r="CF232" s="154">
        <v>4.0999999999999996</v>
      </c>
      <c r="CG232" s="155"/>
      <c r="CH232" s="155" t="s">
        <v>8</v>
      </c>
      <c r="CI232" s="156"/>
      <c r="CJ232" s="263"/>
      <c r="CK232" s="264"/>
      <c r="CL232" s="264"/>
      <c r="CM232" s="264"/>
    </row>
    <row r="233" spans="2:91" s="20" customFormat="1" ht="30" customHeight="1" x14ac:dyDescent="0.5">
      <c r="B233" s="237" t="s">
        <v>26</v>
      </c>
      <c r="C233" s="238"/>
      <c r="D233" s="154" t="s">
        <v>8</v>
      </c>
      <c r="E233" s="155"/>
      <c r="F233" s="155" t="s">
        <v>8</v>
      </c>
      <c r="G233" s="156"/>
      <c r="H233" s="154" t="s">
        <v>8</v>
      </c>
      <c r="I233" s="155"/>
      <c r="J233" s="155" t="s">
        <v>8</v>
      </c>
      <c r="K233" s="156"/>
      <c r="L233" s="154">
        <v>10</v>
      </c>
      <c r="M233" s="155"/>
      <c r="N233" s="155" t="s">
        <v>8</v>
      </c>
      <c r="O233" s="156"/>
      <c r="P233" s="154">
        <v>5</v>
      </c>
      <c r="Q233" s="155"/>
      <c r="R233" s="155" t="s">
        <v>8</v>
      </c>
      <c r="S233" s="156"/>
      <c r="T233" s="154">
        <v>5</v>
      </c>
      <c r="U233" s="155"/>
      <c r="V233" s="155" t="s">
        <v>8</v>
      </c>
      <c r="W233" s="156"/>
      <c r="X233" s="154">
        <v>5</v>
      </c>
      <c r="Y233" s="155"/>
      <c r="Z233" s="155" t="s">
        <v>8</v>
      </c>
      <c r="AA233" s="156"/>
      <c r="AB233" s="154">
        <v>5</v>
      </c>
      <c r="AC233" s="155"/>
      <c r="AD233" s="155" t="s">
        <v>8</v>
      </c>
      <c r="AE233" s="156"/>
      <c r="AF233" s="154">
        <v>5</v>
      </c>
      <c r="AG233" s="155"/>
      <c r="AH233" s="155" t="s">
        <v>8</v>
      </c>
      <c r="AI233" s="156"/>
      <c r="AJ233" s="154">
        <v>5</v>
      </c>
      <c r="AK233" s="155"/>
      <c r="AL233" s="155" t="s">
        <v>8</v>
      </c>
      <c r="AM233" s="156"/>
      <c r="AN233" s="154">
        <v>5</v>
      </c>
      <c r="AO233" s="155"/>
      <c r="AP233" s="155" t="s">
        <v>8</v>
      </c>
      <c r="AQ233" s="156"/>
      <c r="AR233" s="154">
        <f>AN233+0.25</f>
        <v>5.25</v>
      </c>
      <c r="AS233" s="155"/>
      <c r="AT233" s="155" t="s">
        <v>8</v>
      </c>
      <c r="AU233" s="156"/>
      <c r="AV233" s="210">
        <v>5.25</v>
      </c>
      <c r="AW233" s="211"/>
      <c r="AX233" s="211" t="s">
        <v>8</v>
      </c>
      <c r="AY233" s="212"/>
      <c r="AZ233" s="210">
        <v>5.25</v>
      </c>
      <c r="BA233" s="211"/>
      <c r="BB233" s="211" t="s">
        <v>8</v>
      </c>
      <c r="BC233" s="212"/>
      <c r="BD233" s="154">
        <v>5.25</v>
      </c>
      <c r="BE233" s="155"/>
      <c r="BF233" s="155" t="s">
        <v>8</v>
      </c>
      <c r="BG233" s="156"/>
      <c r="BH233" s="154">
        <v>5.25</v>
      </c>
      <c r="BI233" s="155"/>
      <c r="BJ233" s="155" t="s">
        <v>8</v>
      </c>
      <c r="BK233" s="156"/>
      <c r="BL233" s="154">
        <v>5.25</v>
      </c>
      <c r="BM233" s="155"/>
      <c r="BN233" s="155" t="s">
        <v>8</v>
      </c>
      <c r="BO233" s="156"/>
      <c r="BP233" s="154">
        <v>5.25</v>
      </c>
      <c r="BQ233" s="155"/>
      <c r="BR233" s="155" t="s">
        <v>8</v>
      </c>
      <c r="BS233" s="156"/>
      <c r="BT233" s="154">
        <v>5.0999999999999996</v>
      </c>
      <c r="BU233" s="155"/>
      <c r="BV233" s="155" t="s">
        <v>8</v>
      </c>
      <c r="BW233" s="156"/>
      <c r="BX233" s="154">
        <v>5.0999999999999996</v>
      </c>
      <c r="BY233" s="155"/>
      <c r="BZ233" s="155" t="s">
        <v>8</v>
      </c>
      <c r="CA233" s="156"/>
      <c r="CB233" s="154">
        <v>5.0999999999999996</v>
      </c>
      <c r="CC233" s="155"/>
      <c r="CD233" s="155" t="s">
        <v>8</v>
      </c>
      <c r="CE233" s="156"/>
      <c r="CF233" s="154">
        <v>5.0999999999999996</v>
      </c>
      <c r="CG233" s="155"/>
      <c r="CH233" s="155" t="s">
        <v>8</v>
      </c>
      <c r="CI233" s="156"/>
      <c r="CJ233" s="263"/>
      <c r="CK233" s="264"/>
      <c r="CL233" s="264"/>
      <c r="CM233" s="264"/>
    </row>
    <row r="234" spans="2:91" s="21" customFormat="1" ht="30" customHeight="1" x14ac:dyDescent="0.5">
      <c r="B234" s="237" t="s">
        <v>22</v>
      </c>
      <c r="C234" s="238"/>
      <c r="D234" s="154" t="s">
        <v>8</v>
      </c>
      <c r="E234" s="155"/>
      <c r="F234" s="155" t="s">
        <v>8</v>
      </c>
      <c r="G234" s="156"/>
      <c r="H234" s="154" t="s">
        <v>8</v>
      </c>
      <c r="I234" s="155"/>
      <c r="J234" s="155" t="s">
        <v>8</v>
      </c>
      <c r="K234" s="156"/>
      <c r="L234" s="154" t="s">
        <v>8</v>
      </c>
      <c r="M234" s="155"/>
      <c r="N234" s="155">
        <v>1.6</v>
      </c>
      <c r="O234" s="156"/>
      <c r="P234" s="154" t="s">
        <v>8</v>
      </c>
      <c r="Q234" s="155"/>
      <c r="R234" s="155">
        <v>1.6</v>
      </c>
      <c r="S234" s="156"/>
      <c r="T234" s="154" t="s">
        <v>8</v>
      </c>
      <c r="U234" s="155"/>
      <c r="V234" s="155">
        <v>1.6</v>
      </c>
      <c r="W234" s="156"/>
      <c r="X234" s="154" t="s">
        <v>8</v>
      </c>
      <c r="Y234" s="155"/>
      <c r="Z234" s="155">
        <v>1.6</v>
      </c>
      <c r="AA234" s="156"/>
      <c r="AB234" s="154" t="s">
        <v>8</v>
      </c>
      <c r="AC234" s="155"/>
      <c r="AD234" s="155">
        <v>1.6</v>
      </c>
      <c r="AE234" s="156"/>
      <c r="AF234" s="154" t="s">
        <v>8</v>
      </c>
      <c r="AG234" s="155"/>
      <c r="AH234" s="155">
        <v>1.6</v>
      </c>
      <c r="AI234" s="156"/>
      <c r="AJ234" s="154" t="s">
        <v>8</v>
      </c>
      <c r="AK234" s="155"/>
      <c r="AL234" s="155">
        <v>1.6</v>
      </c>
      <c r="AM234" s="156"/>
      <c r="AN234" s="154" t="s">
        <v>8</v>
      </c>
      <c r="AO234" s="155"/>
      <c r="AP234" s="155">
        <v>1.6</v>
      </c>
      <c r="AQ234" s="156"/>
      <c r="AR234" s="154">
        <v>3.53</v>
      </c>
      <c r="AS234" s="155"/>
      <c r="AT234" s="155" t="s">
        <v>8</v>
      </c>
      <c r="AU234" s="156"/>
      <c r="AV234" s="210">
        <v>3.5</v>
      </c>
      <c r="AW234" s="211"/>
      <c r="AX234" s="211" t="s">
        <v>8</v>
      </c>
      <c r="AY234" s="212"/>
      <c r="AZ234" s="210">
        <v>3.5</v>
      </c>
      <c r="BA234" s="211"/>
      <c r="BB234" s="211" t="s">
        <v>8</v>
      </c>
      <c r="BC234" s="212"/>
      <c r="BD234" s="154">
        <v>3.5</v>
      </c>
      <c r="BE234" s="155"/>
      <c r="BF234" s="155" t="s">
        <v>8</v>
      </c>
      <c r="BG234" s="156"/>
      <c r="BH234" s="154">
        <v>3.5</v>
      </c>
      <c r="BI234" s="155"/>
      <c r="BJ234" s="155" t="s">
        <v>8</v>
      </c>
      <c r="BK234" s="156"/>
      <c r="BL234" s="154">
        <v>3.5</v>
      </c>
      <c r="BM234" s="155"/>
      <c r="BN234" s="155" t="s">
        <v>8</v>
      </c>
      <c r="BO234" s="156"/>
      <c r="BP234" s="154">
        <v>3.5</v>
      </c>
      <c r="BQ234" s="155"/>
      <c r="BR234" s="155" t="s">
        <v>8</v>
      </c>
      <c r="BS234" s="156"/>
      <c r="BT234" s="154">
        <v>3.35</v>
      </c>
      <c r="BU234" s="155"/>
      <c r="BV234" s="155" t="s">
        <v>8</v>
      </c>
      <c r="BW234" s="156"/>
      <c r="BX234" s="154">
        <v>3.35</v>
      </c>
      <c r="BY234" s="155"/>
      <c r="BZ234" s="155" t="s">
        <v>8</v>
      </c>
      <c r="CA234" s="156"/>
      <c r="CB234" s="154">
        <v>3.35</v>
      </c>
      <c r="CC234" s="155"/>
      <c r="CD234" s="155" t="s">
        <v>8</v>
      </c>
      <c r="CE234" s="156"/>
      <c r="CF234" s="154">
        <v>3.35</v>
      </c>
      <c r="CG234" s="155"/>
      <c r="CH234" s="155" t="s">
        <v>8</v>
      </c>
      <c r="CI234" s="156"/>
      <c r="CJ234" s="263"/>
      <c r="CK234" s="264"/>
      <c r="CL234" s="264"/>
      <c r="CM234" s="264"/>
    </row>
    <row r="235" spans="2:91" s="20" customFormat="1" ht="30" customHeight="1" x14ac:dyDescent="0.5">
      <c r="B235" s="237" t="s">
        <v>21</v>
      </c>
      <c r="C235" s="238"/>
      <c r="D235" s="154" t="s">
        <v>8</v>
      </c>
      <c r="E235" s="155"/>
      <c r="F235" s="155" t="s">
        <v>8</v>
      </c>
      <c r="G235" s="156"/>
      <c r="H235" s="154" t="s">
        <v>8</v>
      </c>
      <c r="I235" s="155"/>
      <c r="J235" s="155" t="s">
        <v>8</v>
      </c>
      <c r="K235" s="156"/>
      <c r="L235" s="154" t="s">
        <v>8</v>
      </c>
      <c r="M235" s="155"/>
      <c r="N235" s="155" t="s">
        <v>8</v>
      </c>
      <c r="O235" s="156"/>
      <c r="P235" s="154" t="s">
        <v>8</v>
      </c>
      <c r="Q235" s="155"/>
      <c r="R235" s="155" t="s">
        <v>8</v>
      </c>
      <c r="S235" s="156"/>
      <c r="T235" s="154">
        <v>3.2</v>
      </c>
      <c r="U235" s="155"/>
      <c r="V235" s="155" t="s">
        <v>8</v>
      </c>
      <c r="W235" s="156"/>
      <c r="X235" s="154">
        <v>3.2</v>
      </c>
      <c r="Y235" s="155"/>
      <c r="Z235" s="155" t="s">
        <v>8</v>
      </c>
      <c r="AA235" s="156"/>
      <c r="AB235" s="154">
        <v>3.2</v>
      </c>
      <c r="AC235" s="155"/>
      <c r="AD235" s="155" t="s">
        <v>8</v>
      </c>
      <c r="AE235" s="156"/>
      <c r="AF235" s="154">
        <v>3.2</v>
      </c>
      <c r="AG235" s="155"/>
      <c r="AH235" s="155" t="s">
        <v>8</v>
      </c>
      <c r="AI235" s="156"/>
      <c r="AJ235" s="154">
        <v>3.2</v>
      </c>
      <c r="AK235" s="155"/>
      <c r="AL235" s="155" t="s">
        <v>8</v>
      </c>
      <c r="AM235" s="156"/>
      <c r="AN235" s="154">
        <v>3.2</v>
      </c>
      <c r="AO235" s="155"/>
      <c r="AP235" s="155" t="s">
        <v>8</v>
      </c>
      <c r="AQ235" s="156"/>
      <c r="AR235" s="154">
        <f t="shared" ref="AR235:AR241" si="0">AN235+0.25</f>
        <v>3.45</v>
      </c>
      <c r="AS235" s="155"/>
      <c r="AT235" s="155" t="s">
        <v>8</v>
      </c>
      <c r="AU235" s="156"/>
      <c r="AV235" s="210">
        <v>3.45</v>
      </c>
      <c r="AW235" s="211"/>
      <c r="AX235" s="211" t="s">
        <v>8</v>
      </c>
      <c r="AY235" s="212"/>
      <c r="AZ235" s="210">
        <v>3.45</v>
      </c>
      <c r="BA235" s="211"/>
      <c r="BB235" s="211" t="s">
        <v>8</v>
      </c>
      <c r="BC235" s="212"/>
      <c r="BD235" s="154">
        <v>3.45</v>
      </c>
      <c r="BE235" s="155"/>
      <c r="BF235" s="155" t="s">
        <v>8</v>
      </c>
      <c r="BG235" s="156"/>
      <c r="BH235" s="154">
        <v>3.25</v>
      </c>
      <c r="BI235" s="155"/>
      <c r="BJ235" s="155" t="s">
        <v>8</v>
      </c>
      <c r="BK235" s="156"/>
      <c r="BL235" s="154">
        <v>3.25</v>
      </c>
      <c r="BM235" s="155"/>
      <c r="BN235" s="155" t="s">
        <v>8</v>
      </c>
      <c r="BO235" s="156"/>
      <c r="BP235" s="154">
        <v>3.25</v>
      </c>
      <c r="BQ235" s="155"/>
      <c r="BR235" s="155" t="s">
        <v>8</v>
      </c>
      <c r="BS235" s="156"/>
      <c r="BT235" s="154">
        <v>3.1</v>
      </c>
      <c r="BU235" s="155"/>
      <c r="BV235" s="155" t="s">
        <v>8</v>
      </c>
      <c r="BW235" s="156"/>
      <c r="BX235" s="154">
        <v>3.1</v>
      </c>
      <c r="BY235" s="155"/>
      <c r="BZ235" s="155" t="s">
        <v>8</v>
      </c>
      <c r="CA235" s="156"/>
      <c r="CB235" s="154">
        <v>3.1</v>
      </c>
      <c r="CC235" s="155"/>
      <c r="CD235" s="155" t="s">
        <v>8</v>
      </c>
      <c r="CE235" s="156"/>
      <c r="CF235" s="154">
        <v>3.1</v>
      </c>
      <c r="CG235" s="155"/>
      <c r="CH235" s="155" t="s">
        <v>8</v>
      </c>
      <c r="CI235" s="156"/>
      <c r="CJ235" s="263"/>
      <c r="CK235" s="264"/>
      <c r="CL235" s="264"/>
      <c r="CM235" s="264"/>
    </row>
    <row r="236" spans="2:91" s="21" customFormat="1" ht="30" customHeight="1" x14ac:dyDescent="0.5">
      <c r="B236" s="237" t="s">
        <v>30</v>
      </c>
      <c r="C236" s="238"/>
      <c r="D236" s="154" t="s">
        <v>8</v>
      </c>
      <c r="E236" s="155"/>
      <c r="F236" s="155" t="s">
        <v>8</v>
      </c>
      <c r="G236" s="156"/>
      <c r="H236" s="154" t="s">
        <v>8</v>
      </c>
      <c r="I236" s="155"/>
      <c r="J236" s="155" t="s">
        <v>8</v>
      </c>
      <c r="K236" s="156"/>
      <c r="L236" s="154" t="s">
        <v>8</v>
      </c>
      <c r="M236" s="155"/>
      <c r="N236" s="155" t="s">
        <v>8</v>
      </c>
      <c r="O236" s="156"/>
      <c r="P236" s="154" t="s">
        <v>8</v>
      </c>
      <c r="Q236" s="155"/>
      <c r="R236" s="155" t="s">
        <v>8</v>
      </c>
      <c r="S236" s="156"/>
      <c r="T236" s="154" t="s">
        <v>8</v>
      </c>
      <c r="U236" s="155"/>
      <c r="V236" s="155" t="s">
        <v>8</v>
      </c>
      <c r="W236" s="156"/>
      <c r="X236" s="154">
        <v>3.5</v>
      </c>
      <c r="Y236" s="155"/>
      <c r="Z236" s="155">
        <v>0.35</v>
      </c>
      <c r="AA236" s="156"/>
      <c r="AB236" s="154">
        <v>3.5</v>
      </c>
      <c r="AC236" s="155"/>
      <c r="AD236" s="155">
        <v>0.35</v>
      </c>
      <c r="AE236" s="156"/>
      <c r="AF236" s="154">
        <v>3.5</v>
      </c>
      <c r="AG236" s="155"/>
      <c r="AH236" s="155">
        <v>0.35</v>
      </c>
      <c r="AI236" s="156"/>
      <c r="AJ236" s="154">
        <v>3.5</v>
      </c>
      <c r="AK236" s="155"/>
      <c r="AL236" s="155">
        <v>0.35</v>
      </c>
      <c r="AM236" s="156"/>
      <c r="AN236" s="154">
        <v>3.5</v>
      </c>
      <c r="AO236" s="155"/>
      <c r="AP236" s="155">
        <v>0.35</v>
      </c>
      <c r="AQ236" s="156"/>
      <c r="AR236" s="154">
        <f t="shared" si="0"/>
        <v>3.75</v>
      </c>
      <c r="AS236" s="155"/>
      <c r="AT236" s="155">
        <v>0.35</v>
      </c>
      <c r="AU236" s="156"/>
      <c r="AV236" s="210">
        <v>3.75</v>
      </c>
      <c r="AW236" s="211"/>
      <c r="AX236" s="211">
        <v>0.35</v>
      </c>
      <c r="AY236" s="212"/>
      <c r="AZ236" s="210">
        <f>5.31+0.25</f>
        <v>5.56</v>
      </c>
      <c r="BA236" s="211"/>
      <c r="BB236" s="211">
        <v>0.35</v>
      </c>
      <c r="BC236" s="212"/>
      <c r="BD236" s="154">
        <f>5.31+0.25</f>
        <v>5.56</v>
      </c>
      <c r="BE236" s="155"/>
      <c r="BF236" s="155">
        <v>0.35</v>
      </c>
      <c r="BG236" s="156"/>
      <c r="BH236" s="154">
        <v>5.56</v>
      </c>
      <c r="BI236" s="155"/>
      <c r="BJ236" s="155">
        <v>0.35</v>
      </c>
      <c r="BK236" s="156"/>
      <c r="BL236" s="154">
        <v>5.56</v>
      </c>
      <c r="BM236" s="155"/>
      <c r="BN236" s="155">
        <v>0.35</v>
      </c>
      <c r="BO236" s="156"/>
      <c r="BP236" s="154">
        <v>5.56</v>
      </c>
      <c r="BQ236" s="155"/>
      <c r="BR236" s="155">
        <v>0.35</v>
      </c>
      <c r="BS236" s="156"/>
      <c r="BT236" s="154">
        <v>5.4099999999999993</v>
      </c>
      <c r="BU236" s="155"/>
      <c r="BV236" s="155">
        <v>0.35</v>
      </c>
      <c r="BW236" s="156"/>
      <c r="BX236" s="154">
        <v>5.4099999999999993</v>
      </c>
      <c r="BY236" s="155"/>
      <c r="BZ236" s="155">
        <v>0.35</v>
      </c>
      <c r="CA236" s="156"/>
      <c r="CB236" s="154">
        <v>8.27</v>
      </c>
      <c r="CC236" s="155"/>
      <c r="CD236" s="155" t="s">
        <v>8</v>
      </c>
      <c r="CE236" s="156"/>
      <c r="CF236" s="154">
        <v>8.27</v>
      </c>
      <c r="CG236" s="155"/>
      <c r="CH236" s="155" t="s">
        <v>8</v>
      </c>
      <c r="CI236" s="156"/>
      <c r="CJ236" s="263"/>
      <c r="CK236" s="264"/>
      <c r="CL236" s="264"/>
      <c r="CM236" s="264"/>
    </row>
    <row r="237" spans="2:91" s="20" customFormat="1" ht="30" customHeight="1" x14ac:dyDescent="0.5">
      <c r="B237" s="237" t="s">
        <v>34</v>
      </c>
      <c r="C237" s="238"/>
      <c r="D237" s="154" t="s">
        <v>8</v>
      </c>
      <c r="E237" s="155"/>
      <c r="F237" s="155" t="s">
        <v>8</v>
      </c>
      <c r="G237" s="156"/>
      <c r="H237" s="154" t="s">
        <v>8</v>
      </c>
      <c r="I237" s="155"/>
      <c r="J237" s="155" t="s">
        <v>8</v>
      </c>
      <c r="K237" s="156"/>
      <c r="L237" s="154" t="s">
        <v>8</v>
      </c>
      <c r="M237" s="155"/>
      <c r="N237" s="155" t="s">
        <v>8</v>
      </c>
      <c r="O237" s="156"/>
      <c r="P237" s="154" t="s">
        <v>8</v>
      </c>
      <c r="Q237" s="155"/>
      <c r="R237" s="155" t="s">
        <v>8</v>
      </c>
      <c r="S237" s="156"/>
      <c r="T237" s="154" t="s">
        <v>8</v>
      </c>
      <c r="U237" s="155"/>
      <c r="V237" s="155" t="s">
        <v>8</v>
      </c>
      <c r="W237" s="156"/>
      <c r="X237" s="154" t="s">
        <v>8</v>
      </c>
      <c r="Y237" s="155"/>
      <c r="Z237" s="155" t="s">
        <v>8</v>
      </c>
      <c r="AA237" s="156"/>
      <c r="AB237" s="154">
        <v>4.5199999999999996</v>
      </c>
      <c r="AC237" s="155"/>
      <c r="AD237" s="155" t="s">
        <v>8</v>
      </c>
      <c r="AE237" s="156"/>
      <c r="AF237" s="154">
        <v>4.5199999999999996</v>
      </c>
      <c r="AG237" s="155"/>
      <c r="AH237" s="155" t="s">
        <v>8</v>
      </c>
      <c r="AI237" s="156"/>
      <c r="AJ237" s="154">
        <v>4.5199999999999996</v>
      </c>
      <c r="AK237" s="155"/>
      <c r="AL237" s="155" t="s">
        <v>8</v>
      </c>
      <c r="AM237" s="156"/>
      <c r="AN237" s="154">
        <v>4.5199999999999996</v>
      </c>
      <c r="AO237" s="155"/>
      <c r="AP237" s="155" t="s">
        <v>8</v>
      </c>
      <c r="AQ237" s="156"/>
      <c r="AR237" s="154">
        <f t="shared" si="0"/>
        <v>4.7699999999999996</v>
      </c>
      <c r="AS237" s="155"/>
      <c r="AT237" s="155" t="s">
        <v>8</v>
      </c>
      <c r="AU237" s="156"/>
      <c r="AV237" s="210">
        <v>4.7699999999999996</v>
      </c>
      <c r="AW237" s="211"/>
      <c r="AX237" s="211" t="s">
        <v>8</v>
      </c>
      <c r="AY237" s="212"/>
      <c r="AZ237" s="210">
        <f>5.5+0.25</f>
        <v>5.75</v>
      </c>
      <c r="BA237" s="211"/>
      <c r="BB237" s="211" t="s">
        <v>8</v>
      </c>
      <c r="BC237" s="212"/>
      <c r="BD237" s="154">
        <f>5.5+0.25</f>
        <v>5.75</v>
      </c>
      <c r="BE237" s="155"/>
      <c r="BF237" s="155" t="s">
        <v>8</v>
      </c>
      <c r="BG237" s="156"/>
      <c r="BH237" s="154">
        <v>5.75</v>
      </c>
      <c r="BI237" s="155"/>
      <c r="BJ237" s="155" t="s">
        <v>8</v>
      </c>
      <c r="BK237" s="156"/>
      <c r="BL237" s="154">
        <v>5.75</v>
      </c>
      <c r="BM237" s="155"/>
      <c r="BN237" s="155" t="s">
        <v>8</v>
      </c>
      <c r="BO237" s="156"/>
      <c r="BP237" s="154">
        <v>5.75</v>
      </c>
      <c r="BQ237" s="155"/>
      <c r="BR237" s="155" t="s">
        <v>8</v>
      </c>
      <c r="BS237" s="156"/>
      <c r="BT237" s="154">
        <v>5.6</v>
      </c>
      <c r="BU237" s="155"/>
      <c r="BV237" s="155" t="s">
        <v>8</v>
      </c>
      <c r="BW237" s="156"/>
      <c r="BX237" s="154">
        <v>5.6</v>
      </c>
      <c r="BY237" s="155"/>
      <c r="BZ237" s="155" t="s">
        <v>8</v>
      </c>
      <c r="CA237" s="156"/>
      <c r="CB237" s="154">
        <v>8.27</v>
      </c>
      <c r="CC237" s="155"/>
      <c r="CD237" s="155" t="s">
        <v>8</v>
      </c>
      <c r="CE237" s="156"/>
      <c r="CF237" s="154">
        <v>8.27</v>
      </c>
      <c r="CG237" s="155"/>
      <c r="CH237" s="155" t="s">
        <v>8</v>
      </c>
      <c r="CI237" s="156"/>
      <c r="CJ237" s="263"/>
      <c r="CK237" s="264"/>
      <c r="CL237" s="264"/>
      <c r="CM237" s="264"/>
    </row>
    <row r="238" spans="2:91" s="20" customFormat="1" ht="30" customHeight="1" x14ac:dyDescent="0.5">
      <c r="B238" s="237" t="s">
        <v>28</v>
      </c>
      <c r="C238" s="238"/>
      <c r="D238" s="154" t="s">
        <v>8</v>
      </c>
      <c r="E238" s="155"/>
      <c r="F238" s="155" t="s">
        <v>8</v>
      </c>
      <c r="G238" s="156"/>
      <c r="H238" s="154" t="s">
        <v>8</v>
      </c>
      <c r="I238" s="155"/>
      <c r="J238" s="155" t="s">
        <v>8</v>
      </c>
      <c r="K238" s="156"/>
      <c r="L238" s="154" t="s">
        <v>8</v>
      </c>
      <c r="M238" s="155"/>
      <c r="N238" s="155" t="s">
        <v>8</v>
      </c>
      <c r="O238" s="156"/>
      <c r="P238" s="154" t="s">
        <v>8</v>
      </c>
      <c r="Q238" s="155"/>
      <c r="R238" s="155" t="s">
        <v>8</v>
      </c>
      <c r="S238" s="156"/>
      <c r="T238" s="154" t="s">
        <v>8</v>
      </c>
      <c r="U238" s="155"/>
      <c r="V238" s="155" t="s">
        <v>8</v>
      </c>
      <c r="W238" s="156"/>
      <c r="X238" s="154" t="s">
        <v>8</v>
      </c>
      <c r="Y238" s="155"/>
      <c r="Z238" s="155" t="s">
        <v>8</v>
      </c>
      <c r="AA238" s="156"/>
      <c r="AB238" s="154" t="s">
        <v>8</v>
      </c>
      <c r="AC238" s="155"/>
      <c r="AD238" s="155" t="s">
        <v>8</v>
      </c>
      <c r="AE238" s="156"/>
      <c r="AF238" s="154">
        <v>6.06</v>
      </c>
      <c r="AG238" s="155"/>
      <c r="AH238" s="155" t="s">
        <v>8</v>
      </c>
      <c r="AI238" s="156"/>
      <c r="AJ238" s="154">
        <v>6.06</v>
      </c>
      <c r="AK238" s="155"/>
      <c r="AL238" s="155" t="s">
        <v>8</v>
      </c>
      <c r="AM238" s="156"/>
      <c r="AN238" s="154">
        <v>6.06</v>
      </c>
      <c r="AO238" s="155"/>
      <c r="AP238" s="155" t="s">
        <v>8</v>
      </c>
      <c r="AQ238" s="156"/>
      <c r="AR238" s="154">
        <f t="shared" si="0"/>
        <v>6.31</v>
      </c>
      <c r="AS238" s="155"/>
      <c r="AT238" s="155" t="s">
        <v>8</v>
      </c>
      <c r="AU238" s="156"/>
      <c r="AV238" s="210">
        <v>6.31</v>
      </c>
      <c r="AW238" s="211"/>
      <c r="AX238" s="211" t="s">
        <v>8</v>
      </c>
      <c r="AY238" s="212"/>
      <c r="AZ238" s="210">
        <v>6.31</v>
      </c>
      <c r="BA238" s="211"/>
      <c r="BB238" s="211" t="s">
        <v>8</v>
      </c>
      <c r="BC238" s="212"/>
      <c r="BD238" s="154">
        <v>6.31</v>
      </c>
      <c r="BE238" s="155"/>
      <c r="BF238" s="155" t="s">
        <v>8</v>
      </c>
      <c r="BG238" s="156"/>
      <c r="BH238" s="154">
        <v>6.31</v>
      </c>
      <c r="BI238" s="155"/>
      <c r="BJ238" s="155" t="s">
        <v>8</v>
      </c>
      <c r="BK238" s="156"/>
      <c r="BL238" s="154">
        <v>6.31</v>
      </c>
      <c r="BM238" s="155"/>
      <c r="BN238" s="155" t="s">
        <v>8</v>
      </c>
      <c r="BO238" s="156"/>
      <c r="BP238" s="154">
        <v>6.31</v>
      </c>
      <c r="BQ238" s="155"/>
      <c r="BR238" s="155" t="s">
        <v>8</v>
      </c>
      <c r="BS238" s="156"/>
      <c r="BT238" s="154">
        <v>6.1599999999999993</v>
      </c>
      <c r="BU238" s="155"/>
      <c r="BV238" s="155" t="s">
        <v>8</v>
      </c>
      <c r="BW238" s="156"/>
      <c r="BX238" s="154">
        <v>6.1599999999999993</v>
      </c>
      <c r="BY238" s="155"/>
      <c r="BZ238" s="155" t="s">
        <v>8</v>
      </c>
      <c r="CA238" s="156"/>
      <c r="CB238" s="154">
        <v>6.1599999999999993</v>
      </c>
      <c r="CC238" s="155"/>
      <c r="CD238" s="155" t="s">
        <v>8</v>
      </c>
      <c r="CE238" s="156"/>
      <c r="CF238" s="154">
        <v>6.1599999999999993</v>
      </c>
      <c r="CG238" s="155"/>
      <c r="CH238" s="155" t="s">
        <v>8</v>
      </c>
      <c r="CI238" s="156"/>
      <c r="CJ238" s="263"/>
      <c r="CK238" s="264"/>
      <c r="CL238" s="264"/>
      <c r="CM238" s="264"/>
    </row>
    <row r="239" spans="2:91" s="20" customFormat="1" ht="30" customHeight="1" x14ac:dyDescent="0.5">
      <c r="B239" s="237" t="s">
        <v>15</v>
      </c>
      <c r="C239" s="238"/>
      <c r="D239" s="154" t="s">
        <v>8</v>
      </c>
      <c r="E239" s="155"/>
      <c r="F239" s="155" t="s">
        <v>8</v>
      </c>
      <c r="G239" s="156"/>
      <c r="H239" s="154" t="s">
        <v>8</v>
      </c>
      <c r="I239" s="155"/>
      <c r="J239" s="155" t="s">
        <v>8</v>
      </c>
      <c r="K239" s="156"/>
      <c r="L239" s="154" t="s">
        <v>8</v>
      </c>
      <c r="M239" s="155"/>
      <c r="N239" s="155" t="s">
        <v>8</v>
      </c>
      <c r="O239" s="156"/>
      <c r="P239" s="154" t="s">
        <v>8</v>
      </c>
      <c r="Q239" s="155"/>
      <c r="R239" s="155" t="s">
        <v>8</v>
      </c>
      <c r="S239" s="156"/>
      <c r="T239" s="154" t="s">
        <v>8</v>
      </c>
      <c r="U239" s="155"/>
      <c r="V239" s="155" t="s">
        <v>8</v>
      </c>
      <c r="W239" s="156"/>
      <c r="X239" s="154" t="s">
        <v>8</v>
      </c>
      <c r="Y239" s="155"/>
      <c r="Z239" s="155" t="s">
        <v>8</v>
      </c>
      <c r="AA239" s="156"/>
      <c r="AB239" s="154" t="s">
        <v>8</v>
      </c>
      <c r="AC239" s="155"/>
      <c r="AD239" s="155" t="s">
        <v>8</v>
      </c>
      <c r="AE239" s="156"/>
      <c r="AF239" s="154" t="s">
        <v>8</v>
      </c>
      <c r="AG239" s="155"/>
      <c r="AH239" s="155" t="s">
        <v>8</v>
      </c>
      <c r="AI239" s="156"/>
      <c r="AJ239" s="154">
        <v>14.5</v>
      </c>
      <c r="AK239" s="155"/>
      <c r="AL239" s="155" t="s">
        <v>8</v>
      </c>
      <c r="AM239" s="156"/>
      <c r="AN239" s="154">
        <v>14.5</v>
      </c>
      <c r="AO239" s="155"/>
      <c r="AP239" s="155" t="s">
        <v>8</v>
      </c>
      <c r="AQ239" s="156"/>
      <c r="AR239" s="154">
        <v>6.99</v>
      </c>
      <c r="AS239" s="155"/>
      <c r="AT239" s="155" t="s">
        <v>8</v>
      </c>
      <c r="AU239" s="156"/>
      <c r="AV239" s="210">
        <v>6.99</v>
      </c>
      <c r="AW239" s="211"/>
      <c r="AX239" s="211" t="s">
        <v>8</v>
      </c>
      <c r="AY239" s="212"/>
      <c r="AZ239" s="210">
        <v>6.99</v>
      </c>
      <c r="BA239" s="211"/>
      <c r="BB239" s="211" t="s">
        <v>8</v>
      </c>
      <c r="BC239" s="212"/>
      <c r="BD239" s="154">
        <v>6.99</v>
      </c>
      <c r="BE239" s="155"/>
      <c r="BF239" s="155" t="s">
        <v>8</v>
      </c>
      <c r="BG239" s="156"/>
      <c r="BH239" s="154">
        <v>6.99</v>
      </c>
      <c r="BI239" s="155"/>
      <c r="BJ239" s="155" t="s">
        <v>8</v>
      </c>
      <c r="BK239" s="156"/>
      <c r="BL239" s="154" t="s">
        <v>8</v>
      </c>
      <c r="BM239" s="155"/>
      <c r="BN239" s="155" t="s">
        <v>8</v>
      </c>
      <c r="BO239" s="156"/>
      <c r="BP239" s="154" t="s">
        <v>8</v>
      </c>
      <c r="BQ239" s="155"/>
      <c r="BR239" s="155" t="s">
        <v>8</v>
      </c>
      <c r="BS239" s="156"/>
      <c r="BT239" s="154" t="s">
        <v>8</v>
      </c>
      <c r="BU239" s="155"/>
      <c r="BV239" s="155" t="s">
        <v>8</v>
      </c>
      <c r="BW239" s="156"/>
      <c r="BX239" s="154" t="s">
        <v>8</v>
      </c>
      <c r="BY239" s="155"/>
      <c r="BZ239" s="155" t="s">
        <v>8</v>
      </c>
      <c r="CA239" s="156"/>
      <c r="CB239" s="154" t="s">
        <v>8</v>
      </c>
      <c r="CC239" s="155"/>
      <c r="CD239" s="155" t="s">
        <v>8</v>
      </c>
      <c r="CE239" s="156"/>
      <c r="CF239" s="154" t="s">
        <v>8</v>
      </c>
      <c r="CG239" s="155"/>
      <c r="CH239" s="155" t="s">
        <v>8</v>
      </c>
      <c r="CI239" s="156"/>
      <c r="CJ239" s="263"/>
      <c r="CK239" s="264"/>
      <c r="CL239" s="264"/>
      <c r="CM239" s="264"/>
    </row>
    <row r="240" spans="2:91" s="20" customFormat="1" ht="30" customHeight="1" x14ac:dyDescent="0.5">
      <c r="B240" s="237" t="s">
        <v>44</v>
      </c>
      <c r="C240" s="238"/>
      <c r="D240" s="154" t="s">
        <v>8</v>
      </c>
      <c r="E240" s="155"/>
      <c r="F240" s="155" t="s">
        <v>8</v>
      </c>
      <c r="G240" s="156"/>
      <c r="H240" s="154" t="s">
        <v>8</v>
      </c>
      <c r="I240" s="155"/>
      <c r="J240" s="155" t="s">
        <v>8</v>
      </c>
      <c r="K240" s="156"/>
      <c r="L240" s="154" t="s">
        <v>8</v>
      </c>
      <c r="M240" s="155"/>
      <c r="N240" s="155" t="s">
        <v>8</v>
      </c>
      <c r="O240" s="156"/>
      <c r="P240" s="154" t="s">
        <v>8</v>
      </c>
      <c r="Q240" s="155"/>
      <c r="R240" s="155" t="s">
        <v>8</v>
      </c>
      <c r="S240" s="156"/>
      <c r="T240" s="154" t="s">
        <v>8</v>
      </c>
      <c r="U240" s="155"/>
      <c r="V240" s="155" t="s">
        <v>8</v>
      </c>
      <c r="W240" s="156"/>
      <c r="X240" s="154" t="s">
        <v>8</v>
      </c>
      <c r="Y240" s="155"/>
      <c r="Z240" s="155" t="s">
        <v>8</v>
      </c>
      <c r="AA240" s="156"/>
      <c r="AB240" s="154" t="s">
        <v>8</v>
      </c>
      <c r="AC240" s="155"/>
      <c r="AD240" s="155" t="s">
        <v>8</v>
      </c>
      <c r="AE240" s="156"/>
      <c r="AF240" s="154" t="s">
        <v>8</v>
      </c>
      <c r="AG240" s="155"/>
      <c r="AH240" s="155" t="s">
        <v>8</v>
      </c>
      <c r="AI240" s="156"/>
      <c r="AJ240" s="154" t="s">
        <v>8</v>
      </c>
      <c r="AK240" s="155"/>
      <c r="AL240" s="155" t="s">
        <v>8</v>
      </c>
      <c r="AM240" s="156"/>
      <c r="AN240" s="154">
        <v>5.47</v>
      </c>
      <c r="AO240" s="155"/>
      <c r="AP240" s="155" t="s">
        <v>8</v>
      </c>
      <c r="AQ240" s="156"/>
      <c r="AR240" s="154">
        <f t="shared" si="0"/>
        <v>5.72</v>
      </c>
      <c r="AS240" s="155"/>
      <c r="AT240" s="155" t="s">
        <v>8</v>
      </c>
      <c r="AU240" s="156"/>
      <c r="AV240" s="210">
        <v>5.72</v>
      </c>
      <c r="AW240" s="211"/>
      <c r="AX240" s="211" t="s">
        <v>8</v>
      </c>
      <c r="AY240" s="212"/>
      <c r="AZ240" s="210">
        <v>5.72</v>
      </c>
      <c r="BA240" s="211"/>
      <c r="BB240" s="211" t="s">
        <v>8</v>
      </c>
      <c r="BC240" s="212"/>
      <c r="BD240" s="154">
        <v>5.72</v>
      </c>
      <c r="BE240" s="155"/>
      <c r="BF240" s="155" t="s">
        <v>8</v>
      </c>
      <c r="BG240" s="156"/>
      <c r="BH240" s="154">
        <v>5.72</v>
      </c>
      <c r="BI240" s="155"/>
      <c r="BJ240" s="155" t="s">
        <v>8</v>
      </c>
      <c r="BK240" s="156"/>
      <c r="BL240" s="154">
        <v>5.72</v>
      </c>
      <c r="BM240" s="155"/>
      <c r="BN240" s="155" t="s">
        <v>8</v>
      </c>
      <c r="BO240" s="156"/>
      <c r="BP240" s="154">
        <v>5.72</v>
      </c>
      <c r="BQ240" s="155"/>
      <c r="BR240" s="155" t="s">
        <v>8</v>
      </c>
      <c r="BS240" s="156"/>
      <c r="BT240" s="154">
        <v>5.5699999999999994</v>
      </c>
      <c r="BU240" s="155"/>
      <c r="BV240" s="155" t="s">
        <v>8</v>
      </c>
      <c r="BW240" s="156"/>
      <c r="BX240" s="154">
        <v>5.5699999999999994</v>
      </c>
      <c r="BY240" s="155"/>
      <c r="BZ240" s="155" t="s">
        <v>8</v>
      </c>
      <c r="CA240" s="156"/>
      <c r="CB240" s="154">
        <v>5.5699999999999994</v>
      </c>
      <c r="CC240" s="155"/>
      <c r="CD240" s="155" t="s">
        <v>8</v>
      </c>
      <c r="CE240" s="156"/>
      <c r="CF240" s="154">
        <v>5.5699999999999994</v>
      </c>
      <c r="CG240" s="155"/>
      <c r="CH240" s="155" t="s">
        <v>8</v>
      </c>
      <c r="CI240" s="156"/>
      <c r="CJ240" s="263"/>
      <c r="CK240" s="264"/>
      <c r="CL240" s="264"/>
      <c r="CM240" s="264"/>
    </row>
    <row r="241" spans="2:115" s="20" customFormat="1" ht="30" customHeight="1" x14ac:dyDescent="0.5">
      <c r="B241" s="237" t="s">
        <v>61</v>
      </c>
      <c r="C241" s="238"/>
      <c r="D241" s="154" t="s">
        <v>8</v>
      </c>
      <c r="E241" s="155"/>
      <c r="F241" s="155" t="s">
        <v>8</v>
      </c>
      <c r="G241" s="156"/>
      <c r="H241" s="154" t="s">
        <v>8</v>
      </c>
      <c r="I241" s="155"/>
      <c r="J241" s="155" t="s">
        <v>8</v>
      </c>
      <c r="K241" s="156"/>
      <c r="L241" s="154" t="s">
        <v>8</v>
      </c>
      <c r="M241" s="155"/>
      <c r="N241" s="155" t="s">
        <v>8</v>
      </c>
      <c r="O241" s="156"/>
      <c r="P241" s="154" t="s">
        <v>8</v>
      </c>
      <c r="Q241" s="155"/>
      <c r="R241" s="155" t="s">
        <v>8</v>
      </c>
      <c r="S241" s="156"/>
      <c r="T241" s="154" t="s">
        <v>8</v>
      </c>
      <c r="U241" s="155"/>
      <c r="V241" s="155" t="s">
        <v>8</v>
      </c>
      <c r="W241" s="156"/>
      <c r="X241" s="154" t="s">
        <v>8</v>
      </c>
      <c r="Y241" s="155"/>
      <c r="Z241" s="155" t="s">
        <v>8</v>
      </c>
      <c r="AA241" s="156"/>
      <c r="AB241" s="154" t="s">
        <v>8</v>
      </c>
      <c r="AC241" s="155"/>
      <c r="AD241" s="155" t="s">
        <v>8</v>
      </c>
      <c r="AE241" s="156"/>
      <c r="AF241" s="154" t="s">
        <v>8</v>
      </c>
      <c r="AG241" s="155"/>
      <c r="AH241" s="155" t="s">
        <v>8</v>
      </c>
      <c r="AI241" s="156"/>
      <c r="AJ241" s="154" t="s">
        <v>8</v>
      </c>
      <c r="AK241" s="155"/>
      <c r="AL241" s="155" t="s">
        <v>8</v>
      </c>
      <c r="AM241" s="156"/>
      <c r="AN241" s="154">
        <v>1.43</v>
      </c>
      <c r="AO241" s="155"/>
      <c r="AP241" s="155" t="s">
        <v>8</v>
      </c>
      <c r="AQ241" s="156"/>
      <c r="AR241" s="154">
        <f t="shared" si="0"/>
        <v>1.68</v>
      </c>
      <c r="AS241" s="155"/>
      <c r="AT241" s="155" t="s">
        <v>8</v>
      </c>
      <c r="AU241" s="156"/>
      <c r="AV241" s="210">
        <v>1.68</v>
      </c>
      <c r="AW241" s="211"/>
      <c r="AX241" s="211" t="s">
        <v>8</v>
      </c>
      <c r="AY241" s="212"/>
      <c r="AZ241" s="210">
        <v>1.68</v>
      </c>
      <c r="BA241" s="211"/>
      <c r="BB241" s="211" t="s">
        <v>8</v>
      </c>
      <c r="BC241" s="212"/>
      <c r="BD241" s="154">
        <v>1.68</v>
      </c>
      <c r="BE241" s="155"/>
      <c r="BF241" s="155" t="s">
        <v>8</v>
      </c>
      <c r="BG241" s="156"/>
      <c r="BH241" s="154">
        <v>1.68</v>
      </c>
      <c r="BI241" s="155"/>
      <c r="BJ241" s="155" t="s">
        <v>8</v>
      </c>
      <c r="BK241" s="156"/>
      <c r="BL241" s="154">
        <v>1.68</v>
      </c>
      <c r="BM241" s="155"/>
      <c r="BN241" s="155" t="s">
        <v>8</v>
      </c>
      <c r="BO241" s="156"/>
      <c r="BP241" s="154">
        <v>1.68</v>
      </c>
      <c r="BQ241" s="155"/>
      <c r="BR241" s="155" t="s">
        <v>8</v>
      </c>
      <c r="BS241" s="156"/>
      <c r="BT241" s="154">
        <v>1.53</v>
      </c>
      <c r="BU241" s="155"/>
      <c r="BV241" s="155" t="s">
        <v>8</v>
      </c>
      <c r="BW241" s="156"/>
      <c r="BX241" s="154">
        <v>1.53</v>
      </c>
      <c r="BY241" s="155"/>
      <c r="BZ241" s="155" t="s">
        <v>8</v>
      </c>
      <c r="CA241" s="156"/>
      <c r="CB241" s="154">
        <v>1.53</v>
      </c>
      <c r="CC241" s="155"/>
      <c r="CD241" s="155" t="s">
        <v>8</v>
      </c>
      <c r="CE241" s="156"/>
      <c r="CF241" s="154">
        <v>1.53</v>
      </c>
      <c r="CG241" s="155"/>
      <c r="CH241" s="155" t="s">
        <v>8</v>
      </c>
      <c r="CI241" s="156"/>
      <c r="CJ241" s="263"/>
      <c r="CK241" s="264"/>
      <c r="CL241" s="264"/>
      <c r="CM241" s="264"/>
    </row>
    <row r="242" spans="2:115" s="20" customFormat="1" ht="30" customHeight="1" x14ac:dyDescent="0.5">
      <c r="B242" s="56" t="s">
        <v>155</v>
      </c>
      <c r="C242" s="57"/>
      <c r="D242" s="154" t="s">
        <v>8</v>
      </c>
      <c r="E242" s="155"/>
      <c r="F242" s="155" t="s">
        <v>8</v>
      </c>
      <c r="G242" s="156"/>
      <c r="H242" s="154" t="s">
        <v>8</v>
      </c>
      <c r="I242" s="155"/>
      <c r="J242" s="155" t="s">
        <v>8</v>
      </c>
      <c r="K242" s="156"/>
      <c r="L242" s="154" t="s">
        <v>8</v>
      </c>
      <c r="M242" s="155"/>
      <c r="N242" s="155" t="s">
        <v>8</v>
      </c>
      <c r="O242" s="156"/>
      <c r="P242" s="154" t="s">
        <v>8</v>
      </c>
      <c r="Q242" s="155"/>
      <c r="R242" s="155" t="s">
        <v>8</v>
      </c>
      <c r="S242" s="156"/>
      <c r="T242" s="154" t="s">
        <v>8</v>
      </c>
      <c r="U242" s="155"/>
      <c r="V242" s="155" t="s">
        <v>8</v>
      </c>
      <c r="W242" s="156"/>
      <c r="X242" s="154" t="s">
        <v>8</v>
      </c>
      <c r="Y242" s="155"/>
      <c r="Z242" s="155" t="s">
        <v>8</v>
      </c>
      <c r="AA242" s="156"/>
      <c r="AB242" s="154" t="s">
        <v>8</v>
      </c>
      <c r="AC242" s="155"/>
      <c r="AD242" s="155" t="s">
        <v>8</v>
      </c>
      <c r="AE242" s="156"/>
      <c r="AF242" s="154" t="s">
        <v>8</v>
      </c>
      <c r="AG242" s="155"/>
      <c r="AH242" s="155" t="s">
        <v>8</v>
      </c>
      <c r="AI242" s="156"/>
      <c r="AJ242" s="154" t="s">
        <v>8</v>
      </c>
      <c r="AK242" s="155"/>
      <c r="AL242" s="155" t="s">
        <v>8</v>
      </c>
      <c r="AM242" s="156"/>
      <c r="AN242" s="154" t="s">
        <v>8</v>
      </c>
      <c r="AO242" s="155"/>
      <c r="AP242" s="155" t="s">
        <v>8</v>
      </c>
      <c r="AQ242" s="156"/>
      <c r="AR242" s="154">
        <v>4.7699999999999996</v>
      </c>
      <c r="AS242" s="155"/>
      <c r="AT242" s="155" t="s">
        <v>8</v>
      </c>
      <c r="AU242" s="156"/>
      <c r="AV242" s="210">
        <v>4.7699999999999996</v>
      </c>
      <c r="AW242" s="211"/>
      <c r="AX242" s="211" t="s">
        <v>8</v>
      </c>
      <c r="AY242" s="212"/>
      <c r="AZ242" s="210">
        <v>4.7699999999999996</v>
      </c>
      <c r="BA242" s="211"/>
      <c r="BB242" s="211" t="s">
        <v>8</v>
      </c>
      <c r="BC242" s="212"/>
      <c r="BD242" s="154">
        <v>4.7699999999999996</v>
      </c>
      <c r="BE242" s="155"/>
      <c r="BF242" s="155" t="s">
        <v>8</v>
      </c>
      <c r="BG242" s="156"/>
      <c r="BH242" s="154">
        <v>4.7699999999999996</v>
      </c>
      <c r="BI242" s="155"/>
      <c r="BJ242" s="155" t="s">
        <v>8</v>
      </c>
      <c r="BK242" s="156"/>
      <c r="BL242" s="154">
        <v>4.7699999999999996</v>
      </c>
      <c r="BM242" s="155"/>
      <c r="BN242" s="155" t="s">
        <v>8</v>
      </c>
      <c r="BO242" s="156"/>
      <c r="BP242" s="154">
        <v>4.7699999999999996</v>
      </c>
      <c r="BQ242" s="155"/>
      <c r="BR242" s="155" t="s">
        <v>8</v>
      </c>
      <c r="BS242" s="156"/>
      <c r="BT242" s="154">
        <v>4.6199999999999992</v>
      </c>
      <c r="BU242" s="155"/>
      <c r="BV242" s="155" t="s">
        <v>8</v>
      </c>
      <c r="BW242" s="156"/>
      <c r="BX242" s="154">
        <v>4.6199999999999992</v>
      </c>
      <c r="BY242" s="155"/>
      <c r="BZ242" s="155" t="s">
        <v>8</v>
      </c>
      <c r="CA242" s="156"/>
      <c r="CB242" s="154">
        <v>4.6199999999999992</v>
      </c>
      <c r="CC242" s="155"/>
      <c r="CD242" s="155" t="s">
        <v>8</v>
      </c>
      <c r="CE242" s="156"/>
      <c r="CF242" s="154">
        <v>4.6199999999999992</v>
      </c>
      <c r="CG242" s="155"/>
      <c r="CH242" s="155" t="s">
        <v>8</v>
      </c>
      <c r="CI242" s="156"/>
      <c r="CJ242" s="263"/>
      <c r="CK242" s="264"/>
      <c r="CL242" s="264"/>
      <c r="CM242" s="264"/>
    </row>
    <row r="243" spans="2:115" s="20" customFormat="1" ht="30" customHeight="1" x14ac:dyDescent="0.5">
      <c r="B243" s="56" t="s">
        <v>17</v>
      </c>
      <c r="C243" s="57"/>
      <c r="D243" s="154" t="s">
        <v>8</v>
      </c>
      <c r="E243" s="155"/>
      <c r="F243" s="155" t="s">
        <v>8</v>
      </c>
      <c r="G243" s="156"/>
      <c r="H243" s="154" t="s">
        <v>8</v>
      </c>
      <c r="I243" s="155"/>
      <c r="J243" s="155" t="s">
        <v>8</v>
      </c>
      <c r="K243" s="156"/>
      <c r="L243" s="154" t="s">
        <v>8</v>
      </c>
      <c r="M243" s="155"/>
      <c r="N243" s="155" t="s">
        <v>8</v>
      </c>
      <c r="O243" s="156"/>
      <c r="P243" s="154" t="s">
        <v>8</v>
      </c>
      <c r="Q243" s="155"/>
      <c r="R243" s="155" t="s">
        <v>8</v>
      </c>
      <c r="S243" s="156"/>
      <c r="T243" s="154" t="s">
        <v>8</v>
      </c>
      <c r="U243" s="155"/>
      <c r="V243" s="155" t="s">
        <v>8</v>
      </c>
      <c r="W243" s="156"/>
      <c r="X243" s="154" t="s">
        <v>8</v>
      </c>
      <c r="Y243" s="155"/>
      <c r="Z243" s="155" t="s">
        <v>8</v>
      </c>
      <c r="AA243" s="156"/>
      <c r="AB243" s="154" t="s">
        <v>8</v>
      </c>
      <c r="AC243" s="155"/>
      <c r="AD243" s="155" t="s">
        <v>8</v>
      </c>
      <c r="AE243" s="156"/>
      <c r="AF243" s="154" t="s">
        <v>8</v>
      </c>
      <c r="AG243" s="155"/>
      <c r="AH243" s="155" t="s">
        <v>8</v>
      </c>
      <c r="AI243" s="156"/>
      <c r="AJ243" s="154" t="s">
        <v>8</v>
      </c>
      <c r="AK243" s="155"/>
      <c r="AL243" s="155" t="s">
        <v>8</v>
      </c>
      <c r="AM243" s="156"/>
      <c r="AN243" s="154" t="s">
        <v>8</v>
      </c>
      <c r="AO243" s="155"/>
      <c r="AP243" s="155" t="s">
        <v>8</v>
      </c>
      <c r="AQ243" s="156"/>
      <c r="AR243" s="154" t="s">
        <v>8</v>
      </c>
      <c r="AS243" s="155"/>
      <c r="AT243" s="155" t="s">
        <v>8</v>
      </c>
      <c r="AU243" s="156"/>
      <c r="AV243" s="210">
        <v>2.25</v>
      </c>
      <c r="AW243" s="211"/>
      <c r="AX243" s="211" t="s">
        <v>8</v>
      </c>
      <c r="AY243" s="212"/>
      <c r="AZ243" s="210">
        <v>2.25</v>
      </c>
      <c r="BA243" s="211"/>
      <c r="BB243" s="211" t="s">
        <v>8</v>
      </c>
      <c r="BC243" s="212"/>
      <c r="BD243" s="154">
        <v>2.25</v>
      </c>
      <c r="BE243" s="155"/>
      <c r="BF243" s="155" t="s">
        <v>8</v>
      </c>
      <c r="BG243" s="156"/>
      <c r="BH243" s="154">
        <v>1.75</v>
      </c>
      <c r="BI243" s="155"/>
      <c r="BJ243" s="155" t="s">
        <v>8</v>
      </c>
      <c r="BK243" s="156"/>
      <c r="BL243" s="154">
        <v>1.75</v>
      </c>
      <c r="BM243" s="155"/>
      <c r="BN243" s="155" t="s">
        <v>8</v>
      </c>
      <c r="BO243" s="156"/>
      <c r="BP243" s="154">
        <v>1.75</v>
      </c>
      <c r="BQ243" s="155"/>
      <c r="BR243" s="155" t="s">
        <v>8</v>
      </c>
      <c r="BS243" s="156"/>
      <c r="BT243" s="154">
        <v>1.6</v>
      </c>
      <c r="BU243" s="155"/>
      <c r="BV243" s="155" t="s">
        <v>8</v>
      </c>
      <c r="BW243" s="156"/>
      <c r="BX243" s="154">
        <v>1.6</v>
      </c>
      <c r="BY243" s="155"/>
      <c r="BZ243" s="155" t="s">
        <v>8</v>
      </c>
      <c r="CA243" s="156"/>
      <c r="CB243" s="154">
        <v>1.6</v>
      </c>
      <c r="CC243" s="155"/>
      <c r="CD243" s="155" t="s">
        <v>8</v>
      </c>
      <c r="CE243" s="156"/>
      <c r="CF243" s="154">
        <v>1.6</v>
      </c>
      <c r="CG243" s="155"/>
      <c r="CH243" s="155" t="s">
        <v>8</v>
      </c>
      <c r="CI243" s="156"/>
      <c r="CJ243" s="263"/>
      <c r="CK243" s="264"/>
      <c r="CL243" s="264"/>
      <c r="CM243" s="264"/>
    </row>
    <row r="244" spans="2:115" s="20" customFormat="1" ht="30" customHeight="1" x14ac:dyDescent="0.5">
      <c r="B244" s="56" t="s">
        <v>18</v>
      </c>
      <c r="C244" s="57"/>
      <c r="D244" s="154" t="s">
        <v>8</v>
      </c>
      <c r="E244" s="155"/>
      <c r="F244" s="155" t="s">
        <v>8</v>
      </c>
      <c r="G244" s="156"/>
      <c r="H244" s="154" t="s">
        <v>8</v>
      </c>
      <c r="I244" s="155"/>
      <c r="J244" s="155" t="s">
        <v>8</v>
      </c>
      <c r="K244" s="156"/>
      <c r="L244" s="154" t="s">
        <v>8</v>
      </c>
      <c r="M244" s="155"/>
      <c r="N244" s="155" t="s">
        <v>8</v>
      </c>
      <c r="O244" s="156"/>
      <c r="P244" s="154" t="s">
        <v>8</v>
      </c>
      <c r="Q244" s="155"/>
      <c r="R244" s="155" t="s">
        <v>8</v>
      </c>
      <c r="S244" s="156"/>
      <c r="T244" s="154" t="s">
        <v>8</v>
      </c>
      <c r="U244" s="155"/>
      <c r="V244" s="155" t="s">
        <v>8</v>
      </c>
      <c r="W244" s="156"/>
      <c r="X244" s="154" t="s">
        <v>8</v>
      </c>
      <c r="Y244" s="155"/>
      <c r="Z244" s="155" t="s">
        <v>8</v>
      </c>
      <c r="AA244" s="156"/>
      <c r="AB244" s="154" t="s">
        <v>8</v>
      </c>
      <c r="AC244" s="155"/>
      <c r="AD244" s="155" t="s">
        <v>8</v>
      </c>
      <c r="AE244" s="156"/>
      <c r="AF244" s="154" t="s">
        <v>8</v>
      </c>
      <c r="AG244" s="155"/>
      <c r="AH244" s="155" t="s">
        <v>8</v>
      </c>
      <c r="AI244" s="156"/>
      <c r="AJ244" s="154" t="s">
        <v>8</v>
      </c>
      <c r="AK244" s="155"/>
      <c r="AL244" s="155" t="s">
        <v>8</v>
      </c>
      <c r="AM244" s="156"/>
      <c r="AN244" s="154" t="s">
        <v>8</v>
      </c>
      <c r="AO244" s="155"/>
      <c r="AP244" s="155" t="s">
        <v>8</v>
      </c>
      <c r="AQ244" s="156"/>
      <c r="AR244" s="154" t="s">
        <v>8</v>
      </c>
      <c r="AS244" s="155"/>
      <c r="AT244" s="155" t="s">
        <v>8</v>
      </c>
      <c r="AU244" s="156"/>
      <c r="AV244" s="210">
        <v>3.6</v>
      </c>
      <c r="AW244" s="211"/>
      <c r="AX244" s="211" t="s">
        <v>8</v>
      </c>
      <c r="AY244" s="212"/>
      <c r="AZ244" s="210">
        <v>3.6</v>
      </c>
      <c r="BA244" s="211"/>
      <c r="BB244" s="211" t="s">
        <v>8</v>
      </c>
      <c r="BC244" s="212"/>
      <c r="BD244" s="154">
        <v>3.6</v>
      </c>
      <c r="BE244" s="155"/>
      <c r="BF244" s="155" t="s">
        <v>8</v>
      </c>
      <c r="BG244" s="156"/>
      <c r="BH244" s="154">
        <v>2.5</v>
      </c>
      <c r="BI244" s="155"/>
      <c r="BJ244" s="155" t="s">
        <v>8</v>
      </c>
      <c r="BK244" s="156"/>
      <c r="BL244" s="154">
        <v>2.5</v>
      </c>
      <c r="BM244" s="155"/>
      <c r="BN244" s="155" t="s">
        <v>8</v>
      </c>
      <c r="BO244" s="156"/>
      <c r="BP244" s="154">
        <v>2.5</v>
      </c>
      <c r="BQ244" s="155"/>
      <c r="BR244" s="155" t="s">
        <v>8</v>
      </c>
      <c r="BS244" s="156"/>
      <c r="BT244" s="154">
        <v>2.35</v>
      </c>
      <c r="BU244" s="155"/>
      <c r="BV244" s="155" t="s">
        <v>8</v>
      </c>
      <c r="BW244" s="156"/>
      <c r="BX244" s="154">
        <v>2.35</v>
      </c>
      <c r="BY244" s="155"/>
      <c r="BZ244" s="155" t="s">
        <v>8</v>
      </c>
      <c r="CA244" s="156"/>
      <c r="CB244" s="154">
        <v>2.35</v>
      </c>
      <c r="CC244" s="155"/>
      <c r="CD244" s="155" t="s">
        <v>8</v>
      </c>
      <c r="CE244" s="156"/>
      <c r="CF244" s="154">
        <v>2.35</v>
      </c>
      <c r="CG244" s="155"/>
      <c r="CH244" s="155" t="s">
        <v>8</v>
      </c>
      <c r="CI244" s="156"/>
      <c r="CJ244" s="263"/>
      <c r="CK244" s="264"/>
      <c r="CL244" s="264"/>
      <c r="CM244" s="264"/>
    </row>
    <row r="245" spans="2:115" s="20" customFormat="1" ht="30" customHeight="1" x14ac:dyDescent="0.5">
      <c r="B245" s="56" t="s">
        <v>3</v>
      </c>
      <c r="C245" s="57"/>
      <c r="D245" s="154" t="s">
        <v>8</v>
      </c>
      <c r="E245" s="155"/>
      <c r="F245" s="155" t="s">
        <v>8</v>
      </c>
      <c r="G245" s="156"/>
      <c r="H245" s="154" t="s">
        <v>8</v>
      </c>
      <c r="I245" s="155"/>
      <c r="J245" s="155" t="s">
        <v>8</v>
      </c>
      <c r="K245" s="156"/>
      <c r="L245" s="154" t="s">
        <v>8</v>
      </c>
      <c r="M245" s="155"/>
      <c r="N245" s="155" t="s">
        <v>8</v>
      </c>
      <c r="O245" s="156"/>
      <c r="P245" s="154" t="s">
        <v>8</v>
      </c>
      <c r="Q245" s="155"/>
      <c r="R245" s="155" t="s">
        <v>8</v>
      </c>
      <c r="S245" s="156"/>
      <c r="T245" s="154" t="s">
        <v>8</v>
      </c>
      <c r="U245" s="155"/>
      <c r="V245" s="155" t="s">
        <v>8</v>
      </c>
      <c r="W245" s="156"/>
      <c r="X245" s="154" t="s">
        <v>8</v>
      </c>
      <c r="Y245" s="155"/>
      <c r="Z245" s="155" t="s">
        <v>8</v>
      </c>
      <c r="AA245" s="156"/>
      <c r="AB245" s="154" t="s">
        <v>8</v>
      </c>
      <c r="AC245" s="155"/>
      <c r="AD245" s="155" t="s">
        <v>8</v>
      </c>
      <c r="AE245" s="156"/>
      <c r="AF245" s="154" t="s">
        <v>8</v>
      </c>
      <c r="AG245" s="155"/>
      <c r="AH245" s="155" t="s">
        <v>8</v>
      </c>
      <c r="AI245" s="156"/>
      <c r="AJ245" s="154" t="s">
        <v>8</v>
      </c>
      <c r="AK245" s="155"/>
      <c r="AL245" s="155" t="s">
        <v>8</v>
      </c>
      <c r="AM245" s="156"/>
      <c r="AN245" s="154" t="s">
        <v>8</v>
      </c>
      <c r="AO245" s="155"/>
      <c r="AP245" s="155" t="s">
        <v>8</v>
      </c>
      <c r="AQ245" s="156"/>
      <c r="AR245" s="154" t="s">
        <v>8</v>
      </c>
      <c r="AS245" s="155"/>
      <c r="AT245" s="155" t="s">
        <v>8</v>
      </c>
      <c r="AU245" s="156"/>
      <c r="AV245" s="210">
        <v>2.25</v>
      </c>
      <c r="AW245" s="211"/>
      <c r="AX245" s="211" t="s">
        <v>8</v>
      </c>
      <c r="AY245" s="212"/>
      <c r="AZ245" s="210">
        <v>2.25</v>
      </c>
      <c r="BA245" s="211"/>
      <c r="BB245" s="211" t="s">
        <v>8</v>
      </c>
      <c r="BC245" s="212"/>
      <c r="BD245" s="154">
        <v>2.25</v>
      </c>
      <c r="BE245" s="155"/>
      <c r="BF245" s="155" t="s">
        <v>8</v>
      </c>
      <c r="BG245" s="156"/>
      <c r="BH245" s="154">
        <v>2.25</v>
      </c>
      <c r="BI245" s="155"/>
      <c r="BJ245" s="155" t="s">
        <v>8</v>
      </c>
      <c r="BK245" s="156"/>
      <c r="BL245" s="154">
        <v>2.25</v>
      </c>
      <c r="BM245" s="155"/>
      <c r="BN245" s="155" t="s">
        <v>8</v>
      </c>
      <c r="BO245" s="156"/>
      <c r="BP245" s="154">
        <v>2.61</v>
      </c>
      <c r="BQ245" s="155"/>
      <c r="BR245" s="155" t="s">
        <v>8</v>
      </c>
      <c r="BS245" s="156"/>
      <c r="BT245" s="154">
        <v>2.46</v>
      </c>
      <c r="BU245" s="155"/>
      <c r="BV245" s="155" t="s">
        <v>8</v>
      </c>
      <c r="BW245" s="156"/>
      <c r="BX245" s="154">
        <v>2.46</v>
      </c>
      <c r="BY245" s="155"/>
      <c r="BZ245" s="155" t="s">
        <v>8</v>
      </c>
      <c r="CA245" s="156"/>
      <c r="CB245" s="154">
        <v>2.46</v>
      </c>
      <c r="CC245" s="155"/>
      <c r="CD245" s="155" t="s">
        <v>8</v>
      </c>
      <c r="CE245" s="156"/>
      <c r="CF245" s="154">
        <v>2.46</v>
      </c>
      <c r="CG245" s="155"/>
      <c r="CH245" s="155" t="s">
        <v>8</v>
      </c>
      <c r="CI245" s="156"/>
      <c r="CJ245" s="263"/>
      <c r="CK245" s="264"/>
      <c r="CL245" s="264"/>
      <c r="CM245" s="264"/>
    </row>
    <row r="246" spans="2:115" s="20" customFormat="1" ht="30" customHeight="1" x14ac:dyDescent="0.5">
      <c r="B246" s="56" t="s">
        <v>4</v>
      </c>
      <c r="C246" s="57"/>
      <c r="D246" s="154" t="s">
        <v>8</v>
      </c>
      <c r="E246" s="155"/>
      <c r="F246" s="155" t="s">
        <v>8</v>
      </c>
      <c r="G246" s="156"/>
      <c r="H246" s="154" t="s">
        <v>8</v>
      </c>
      <c r="I246" s="155"/>
      <c r="J246" s="155" t="s">
        <v>8</v>
      </c>
      <c r="K246" s="156"/>
      <c r="L246" s="154" t="s">
        <v>8</v>
      </c>
      <c r="M246" s="155"/>
      <c r="N246" s="155" t="s">
        <v>8</v>
      </c>
      <c r="O246" s="156"/>
      <c r="P246" s="154" t="s">
        <v>8</v>
      </c>
      <c r="Q246" s="155"/>
      <c r="R246" s="155" t="s">
        <v>8</v>
      </c>
      <c r="S246" s="156"/>
      <c r="T246" s="154" t="s">
        <v>8</v>
      </c>
      <c r="U246" s="155"/>
      <c r="V246" s="155" t="s">
        <v>8</v>
      </c>
      <c r="W246" s="156"/>
      <c r="X246" s="154" t="s">
        <v>8</v>
      </c>
      <c r="Y246" s="155"/>
      <c r="Z246" s="155" t="s">
        <v>8</v>
      </c>
      <c r="AA246" s="156"/>
      <c r="AB246" s="154" t="s">
        <v>8</v>
      </c>
      <c r="AC246" s="155"/>
      <c r="AD246" s="155" t="s">
        <v>8</v>
      </c>
      <c r="AE246" s="156"/>
      <c r="AF246" s="154" t="s">
        <v>8</v>
      </c>
      <c r="AG246" s="155"/>
      <c r="AH246" s="155" t="s">
        <v>8</v>
      </c>
      <c r="AI246" s="156"/>
      <c r="AJ246" s="154" t="s">
        <v>8</v>
      </c>
      <c r="AK246" s="155"/>
      <c r="AL246" s="155" t="s">
        <v>8</v>
      </c>
      <c r="AM246" s="156"/>
      <c r="AN246" s="154" t="s">
        <v>8</v>
      </c>
      <c r="AO246" s="155"/>
      <c r="AP246" s="155" t="s">
        <v>8</v>
      </c>
      <c r="AQ246" s="156"/>
      <c r="AR246" s="154" t="s">
        <v>8</v>
      </c>
      <c r="AS246" s="155"/>
      <c r="AT246" s="155" t="s">
        <v>8</v>
      </c>
      <c r="AU246" s="156"/>
      <c r="AV246" s="210">
        <v>1.5</v>
      </c>
      <c r="AW246" s="211"/>
      <c r="AX246" s="211" t="s">
        <v>8</v>
      </c>
      <c r="AY246" s="212"/>
      <c r="AZ246" s="210">
        <v>1.5</v>
      </c>
      <c r="BA246" s="211"/>
      <c r="BB246" s="211" t="s">
        <v>8</v>
      </c>
      <c r="BC246" s="212"/>
      <c r="BD246" s="154">
        <v>1.25</v>
      </c>
      <c r="BE246" s="155"/>
      <c r="BF246" s="155" t="s">
        <v>8</v>
      </c>
      <c r="BG246" s="156"/>
      <c r="BH246" s="154">
        <v>1.25</v>
      </c>
      <c r="BI246" s="155"/>
      <c r="BJ246" s="155" t="s">
        <v>8</v>
      </c>
      <c r="BK246" s="156"/>
      <c r="BL246" s="154">
        <v>1.25</v>
      </c>
      <c r="BM246" s="155"/>
      <c r="BN246" s="155" t="s">
        <v>8</v>
      </c>
      <c r="BO246" s="156"/>
      <c r="BP246" s="154">
        <v>1.25</v>
      </c>
      <c r="BQ246" s="155"/>
      <c r="BR246" s="155" t="s">
        <v>8</v>
      </c>
      <c r="BS246" s="156"/>
      <c r="BT246" s="154">
        <v>1.1000000000000001</v>
      </c>
      <c r="BU246" s="155"/>
      <c r="BV246" s="155" t="s">
        <v>8</v>
      </c>
      <c r="BW246" s="156"/>
      <c r="BX246" s="154">
        <v>1.1000000000000001</v>
      </c>
      <c r="BY246" s="155"/>
      <c r="BZ246" s="155" t="s">
        <v>8</v>
      </c>
      <c r="CA246" s="156"/>
      <c r="CB246" s="154">
        <v>1.1000000000000001</v>
      </c>
      <c r="CC246" s="155"/>
      <c r="CD246" s="155" t="s">
        <v>8</v>
      </c>
      <c r="CE246" s="156"/>
      <c r="CF246" s="154">
        <v>1.1000000000000001</v>
      </c>
      <c r="CG246" s="155"/>
      <c r="CH246" s="155" t="s">
        <v>8</v>
      </c>
      <c r="CI246" s="156"/>
      <c r="CJ246" s="263"/>
      <c r="CK246" s="264"/>
      <c r="CL246" s="264"/>
      <c r="CM246" s="264"/>
    </row>
    <row r="247" spans="2:115" s="20" customFormat="1" ht="30" customHeight="1" x14ac:dyDescent="0.5">
      <c r="B247" s="56" t="s">
        <v>27</v>
      </c>
      <c r="C247" s="57"/>
      <c r="D247" s="154" t="s">
        <v>8</v>
      </c>
      <c r="E247" s="155"/>
      <c r="F247" s="155" t="s">
        <v>8</v>
      </c>
      <c r="G247" s="156"/>
      <c r="H247" s="154" t="s">
        <v>8</v>
      </c>
      <c r="I247" s="155"/>
      <c r="J247" s="155" t="s">
        <v>8</v>
      </c>
      <c r="K247" s="156"/>
      <c r="L247" s="154" t="s">
        <v>8</v>
      </c>
      <c r="M247" s="155"/>
      <c r="N247" s="155" t="s">
        <v>8</v>
      </c>
      <c r="O247" s="156"/>
      <c r="P247" s="154" t="s">
        <v>8</v>
      </c>
      <c r="Q247" s="155"/>
      <c r="R247" s="155" t="s">
        <v>8</v>
      </c>
      <c r="S247" s="156"/>
      <c r="T247" s="154" t="s">
        <v>8</v>
      </c>
      <c r="U247" s="155"/>
      <c r="V247" s="155" t="s">
        <v>8</v>
      </c>
      <c r="W247" s="156"/>
      <c r="X247" s="154" t="s">
        <v>8</v>
      </c>
      <c r="Y247" s="155"/>
      <c r="Z247" s="155" t="s">
        <v>8</v>
      </c>
      <c r="AA247" s="156"/>
      <c r="AB247" s="154" t="s">
        <v>8</v>
      </c>
      <c r="AC247" s="155"/>
      <c r="AD247" s="155" t="s">
        <v>8</v>
      </c>
      <c r="AE247" s="156"/>
      <c r="AF247" s="154" t="s">
        <v>8</v>
      </c>
      <c r="AG247" s="155"/>
      <c r="AH247" s="155" t="s">
        <v>8</v>
      </c>
      <c r="AI247" s="156"/>
      <c r="AJ247" s="154" t="s">
        <v>8</v>
      </c>
      <c r="AK247" s="155"/>
      <c r="AL247" s="155" t="s">
        <v>8</v>
      </c>
      <c r="AM247" s="156"/>
      <c r="AN247" s="154" t="s">
        <v>8</v>
      </c>
      <c r="AO247" s="155"/>
      <c r="AP247" s="155" t="s">
        <v>8</v>
      </c>
      <c r="AQ247" s="156"/>
      <c r="AR247" s="154" t="s">
        <v>8</v>
      </c>
      <c r="AS247" s="155"/>
      <c r="AT247" s="155" t="s">
        <v>8</v>
      </c>
      <c r="AU247" s="156"/>
      <c r="AV247" s="210">
        <v>2.75</v>
      </c>
      <c r="AW247" s="211"/>
      <c r="AX247" s="211" t="s">
        <v>8</v>
      </c>
      <c r="AY247" s="212"/>
      <c r="AZ247" s="210">
        <v>2.75</v>
      </c>
      <c r="BA247" s="211"/>
      <c r="BB247" s="211" t="s">
        <v>8</v>
      </c>
      <c r="BC247" s="212"/>
      <c r="BD247" s="154">
        <v>2.75</v>
      </c>
      <c r="BE247" s="155"/>
      <c r="BF247" s="155" t="s">
        <v>8</v>
      </c>
      <c r="BG247" s="156"/>
      <c r="BH247" s="154">
        <v>2.25</v>
      </c>
      <c r="BI247" s="155"/>
      <c r="BJ247" s="155" t="s">
        <v>8</v>
      </c>
      <c r="BK247" s="156"/>
      <c r="BL247" s="154">
        <v>2.25</v>
      </c>
      <c r="BM247" s="155"/>
      <c r="BN247" s="155" t="s">
        <v>8</v>
      </c>
      <c r="BO247" s="156"/>
      <c r="BP247" s="154">
        <v>2.25</v>
      </c>
      <c r="BQ247" s="155"/>
      <c r="BR247" s="155" t="s">
        <v>8</v>
      </c>
      <c r="BS247" s="156"/>
      <c r="BT247" s="154">
        <v>2.1</v>
      </c>
      <c r="BU247" s="155"/>
      <c r="BV247" s="155" t="s">
        <v>8</v>
      </c>
      <c r="BW247" s="156"/>
      <c r="BX247" s="154">
        <v>2.1</v>
      </c>
      <c r="BY247" s="155"/>
      <c r="BZ247" s="155" t="s">
        <v>8</v>
      </c>
      <c r="CA247" s="156"/>
      <c r="CB247" s="154">
        <v>2.1</v>
      </c>
      <c r="CC247" s="155"/>
      <c r="CD247" s="155" t="s">
        <v>8</v>
      </c>
      <c r="CE247" s="156"/>
      <c r="CF247" s="154">
        <v>2.1</v>
      </c>
      <c r="CG247" s="155"/>
      <c r="CH247" s="155" t="s">
        <v>8</v>
      </c>
      <c r="CI247" s="156"/>
      <c r="CJ247" s="263"/>
      <c r="CK247" s="264"/>
      <c r="CL247" s="264"/>
      <c r="CM247" s="264"/>
    </row>
    <row r="248" spans="2:115" s="20" customFormat="1" ht="30" customHeight="1" x14ac:dyDescent="0.5">
      <c r="B248" s="56" t="s">
        <v>6</v>
      </c>
      <c r="C248" s="57"/>
      <c r="D248" s="154" t="s">
        <v>8</v>
      </c>
      <c r="E248" s="155"/>
      <c r="F248" s="155" t="s">
        <v>8</v>
      </c>
      <c r="G248" s="156"/>
      <c r="H248" s="154" t="s">
        <v>8</v>
      </c>
      <c r="I248" s="155"/>
      <c r="J248" s="155" t="s">
        <v>8</v>
      </c>
      <c r="K248" s="156"/>
      <c r="L248" s="154" t="s">
        <v>8</v>
      </c>
      <c r="M248" s="155"/>
      <c r="N248" s="155" t="s">
        <v>8</v>
      </c>
      <c r="O248" s="156"/>
      <c r="P248" s="154" t="s">
        <v>8</v>
      </c>
      <c r="Q248" s="155"/>
      <c r="R248" s="155" t="s">
        <v>8</v>
      </c>
      <c r="S248" s="156"/>
      <c r="T248" s="154" t="s">
        <v>8</v>
      </c>
      <c r="U248" s="155"/>
      <c r="V248" s="155" t="s">
        <v>8</v>
      </c>
      <c r="W248" s="156"/>
      <c r="X248" s="154" t="s">
        <v>8</v>
      </c>
      <c r="Y248" s="155"/>
      <c r="Z248" s="155" t="s">
        <v>8</v>
      </c>
      <c r="AA248" s="156"/>
      <c r="AB248" s="154" t="s">
        <v>8</v>
      </c>
      <c r="AC248" s="155"/>
      <c r="AD248" s="155" t="s">
        <v>8</v>
      </c>
      <c r="AE248" s="156"/>
      <c r="AF248" s="154" t="s">
        <v>8</v>
      </c>
      <c r="AG248" s="155"/>
      <c r="AH248" s="155" t="s">
        <v>8</v>
      </c>
      <c r="AI248" s="156"/>
      <c r="AJ248" s="154" t="s">
        <v>8</v>
      </c>
      <c r="AK248" s="155"/>
      <c r="AL248" s="155" t="s">
        <v>8</v>
      </c>
      <c r="AM248" s="156"/>
      <c r="AN248" s="154" t="s">
        <v>8</v>
      </c>
      <c r="AO248" s="155"/>
      <c r="AP248" s="155" t="s">
        <v>8</v>
      </c>
      <c r="AQ248" s="156"/>
      <c r="AR248" s="154" t="s">
        <v>8</v>
      </c>
      <c r="AS248" s="155"/>
      <c r="AT248" s="155" t="s">
        <v>8</v>
      </c>
      <c r="AU248" s="156"/>
      <c r="AV248" s="210">
        <v>3</v>
      </c>
      <c r="AW248" s="211"/>
      <c r="AX248" s="211" t="s">
        <v>8</v>
      </c>
      <c r="AY248" s="212"/>
      <c r="AZ248" s="210">
        <v>3</v>
      </c>
      <c r="BA248" s="211"/>
      <c r="BB248" s="211" t="s">
        <v>8</v>
      </c>
      <c r="BC248" s="212"/>
      <c r="BD248" s="154">
        <v>3</v>
      </c>
      <c r="BE248" s="155"/>
      <c r="BF248" s="155" t="s">
        <v>8</v>
      </c>
      <c r="BG248" s="156"/>
      <c r="BH248" s="154">
        <v>3</v>
      </c>
      <c r="BI248" s="155"/>
      <c r="BJ248" s="155" t="s">
        <v>8</v>
      </c>
      <c r="BK248" s="156"/>
      <c r="BL248" s="154">
        <v>2.75</v>
      </c>
      <c r="BM248" s="155"/>
      <c r="BN248" s="155" t="s">
        <v>8</v>
      </c>
      <c r="BO248" s="156"/>
      <c r="BP248" s="154">
        <v>2.75</v>
      </c>
      <c r="BQ248" s="155"/>
      <c r="BR248" s="155" t="s">
        <v>8</v>
      </c>
      <c r="BS248" s="156"/>
      <c r="BT248" s="154">
        <v>2.6</v>
      </c>
      <c r="BU248" s="155"/>
      <c r="BV248" s="155" t="s">
        <v>8</v>
      </c>
      <c r="BW248" s="156"/>
      <c r="BX248" s="154">
        <v>2.6</v>
      </c>
      <c r="BY248" s="155"/>
      <c r="BZ248" s="155" t="s">
        <v>8</v>
      </c>
      <c r="CA248" s="156"/>
      <c r="CB248" s="154">
        <v>2.6</v>
      </c>
      <c r="CC248" s="155"/>
      <c r="CD248" s="155" t="s">
        <v>8</v>
      </c>
      <c r="CE248" s="156"/>
      <c r="CF248" s="154">
        <v>2.6</v>
      </c>
      <c r="CG248" s="155"/>
      <c r="CH248" s="155" t="s">
        <v>8</v>
      </c>
      <c r="CI248" s="156"/>
      <c r="CJ248" s="263"/>
      <c r="CK248" s="264"/>
      <c r="CL248" s="264"/>
      <c r="CM248" s="264"/>
    </row>
    <row r="249" spans="2:115" s="20" customFormat="1" ht="30" customHeight="1" x14ac:dyDescent="0.5">
      <c r="B249" s="58" t="s">
        <v>19</v>
      </c>
      <c r="C249" s="59"/>
      <c r="D249" s="157" t="s">
        <v>8</v>
      </c>
      <c r="E249" s="158"/>
      <c r="F249" s="158" t="s">
        <v>8</v>
      </c>
      <c r="G249" s="159"/>
      <c r="H249" s="157" t="s">
        <v>8</v>
      </c>
      <c r="I249" s="158"/>
      <c r="J249" s="158" t="s">
        <v>8</v>
      </c>
      <c r="K249" s="159"/>
      <c r="L249" s="157" t="s">
        <v>8</v>
      </c>
      <c r="M249" s="158"/>
      <c r="N249" s="158" t="s">
        <v>8</v>
      </c>
      <c r="O249" s="159"/>
      <c r="P249" s="157" t="s">
        <v>8</v>
      </c>
      <c r="Q249" s="158"/>
      <c r="R249" s="158" t="s">
        <v>8</v>
      </c>
      <c r="S249" s="159"/>
      <c r="T249" s="157" t="s">
        <v>8</v>
      </c>
      <c r="U249" s="158"/>
      <c r="V249" s="158" t="s">
        <v>8</v>
      </c>
      <c r="W249" s="159"/>
      <c r="X249" s="157" t="s">
        <v>8</v>
      </c>
      <c r="Y249" s="158"/>
      <c r="Z249" s="158" t="s">
        <v>8</v>
      </c>
      <c r="AA249" s="159"/>
      <c r="AB249" s="157" t="s">
        <v>8</v>
      </c>
      <c r="AC249" s="158"/>
      <c r="AD249" s="158" t="s">
        <v>8</v>
      </c>
      <c r="AE249" s="159"/>
      <c r="AF249" s="157" t="s">
        <v>8</v>
      </c>
      <c r="AG249" s="158"/>
      <c r="AH249" s="158" t="s">
        <v>8</v>
      </c>
      <c r="AI249" s="159"/>
      <c r="AJ249" s="157" t="s">
        <v>8</v>
      </c>
      <c r="AK249" s="158"/>
      <c r="AL249" s="158" t="s">
        <v>8</v>
      </c>
      <c r="AM249" s="159"/>
      <c r="AN249" s="157" t="s">
        <v>8</v>
      </c>
      <c r="AO249" s="158"/>
      <c r="AP249" s="158" t="s">
        <v>8</v>
      </c>
      <c r="AQ249" s="159"/>
      <c r="AR249" s="157" t="s">
        <v>8</v>
      </c>
      <c r="AS249" s="158"/>
      <c r="AT249" s="158" t="s">
        <v>8</v>
      </c>
      <c r="AU249" s="159"/>
      <c r="AV249" s="260">
        <v>2.75</v>
      </c>
      <c r="AW249" s="261"/>
      <c r="AX249" s="261" t="s">
        <v>8</v>
      </c>
      <c r="AY249" s="262"/>
      <c r="AZ249" s="260">
        <v>2.75</v>
      </c>
      <c r="BA249" s="261"/>
      <c r="BB249" s="261" t="s">
        <v>8</v>
      </c>
      <c r="BC249" s="262"/>
      <c r="BD249" s="157">
        <v>2.75</v>
      </c>
      <c r="BE249" s="158"/>
      <c r="BF249" s="158" t="s">
        <v>8</v>
      </c>
      <c r="BG249" s="159"/>
      <c r="BH249" s="157">
        <v>2.25</v>
      </c>
      <c r="BI249" s="158"/>
      <c r="BJ249" s="158" t="s">
        <v>8</v>
      </c>
      <c r="BK249" s="159"/>
      <c r="BL249" s="157">
        <v>2.25</v>
      </c>
      <c r="BM249" s="158"/>
      <c r="BN249" s="158" t="s">
        <v>8</v>
      </c>
      <c r="BO249" s="159"/>
      <c r="BP249" s="157">
        <v>2.25</v>
      </c>
      <c r="BQ249" s="158"/>
      <c r="BR249" s="158" t="s">
        <v>8</v>
      </c>
      <c r="BS249" s="159"/>
      <c r="BT249" s="157">
        <v>2.1</v>
      </c>
      <c r="BU249" s="158"/>
      <c r="BV249" s="158" t="s">
        <v>8</v>
      </c>
      <c r="BW249" s="159"/>
      <c r="BX249" s="157">
        <v>2.1</v>
      </c>
      <c r="BY249" s="158"/>
      <c r="BZ249" s="158" t="s">
        <v>8</v>
      </c>
      <c r="CA249" s="159"/>
      <c r="CB249" s="157">
        <v>2.1</v>
      </c>
      <c r="CC249" s="158"/>
      <c r="CD249" s="158" t="s">
        <v>8</v>
      </c>
      <c r="CE249" s="159"/>
      <c r="CF249" s="157">
        <v>2.1</v>
      </c>
      <c r="CG249" s="158"/>
      <c r="CH249" s="158" t="s">
        <v>8</v>
      </c>
      <c r="CI249" s="159"/>
      <c r="CJ249" s="263"/>
      <c r="CK249" s="264"/>
      <c r="CL249" s="264"/>
      <c r="CM249" s="264"/>
    </row>
    <row r="250" spans="2:115" x14ac:dyDescent="0.55000000000000004">
      <c r="BD250" s="20"/>
      <c r="BE250" s="20"/>
      <c r="CJ250" s="120"/>
      <c r="CK250" s="120"/>
      <c r="CL250" s="120"/>
      <c r="CM250" s="120"/>
    </row>
    <row r="251" spans="2:115" s="10" customFormat="1" ht="26" customHeight="1" x14ac:dyDescent="0.55000000000000004">
      <c r="B251" s="17"/>
      <c r="C251" s="17"/>
      <c r="D251" s="17"/>
      <c r="E251" s="17"/>
      <c r="F251" s="17"/>
      <c r="G251" s="17"/>
      <c r="H251" s="17"/>
      <c r="I251" s="17"/>
      <c r="J251" s="17"/>
      <c r="K251" s="17"/>
      <c r="L251" s="17"/>
      <c r="M251" s="17"/>
      <c r="N251" s="17"/>
      <c r="O251" s="17"/>
      <c r="P251" s="17"/>
      <c r="Q251" s="17"/>
      <c r="R251" s="17"/>
      <c r="S251" s="17"/>
      <c r="T251" s="17"/>
      <c r="U251" s="17"/>
      <c r="V251" s="17"/>
      <c r="W251" s="17"/>
      <c r="X251" s="18"/>
      <c r="Y251" s="18"/>
      <c r="AB251" s="9"/>
      <c r="AC251" s="9"/>
      <c r="AD251" s="9"/>
      <c r="AE251" s="9"/>
      <c r="AF251" s="9"/>
      <c r="AG251" s="9"/>
      <c r="AH251" s="9"/>
      <c r="AI251" s="9"/>
      <c r="AJ251" s="9"/>
      <c r="AV251" s="106"/>
      <c r="AW251" s="106"/>
      <c r="AX251" s="106"/>
      <c r="AY251" s="106"/>
      <c r="AZ251" s="106"/>
      <c r="BA251" s="106"/>
      <c r="BB251" s="106"/>
      <c r="BC251" s="106"/>
      <c r="CJ251" s="121"/>
      <c r="CK251" s="121"/>
      <c r="CL251" s="121"/>
      <c r="CM251" s="121"/>
    </row>
    <row r="252" spans="2:115" ht="22.5" customHeight="1" x14ac:dyDescent="0.55000000000000004">
      <c r="B252" s="227" t="s">
        <v>159</v>
      </c>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row>
    <row r="253" spans="2:115" ht="10.5" customHeight="1" x14ac:dyDescent="0.55000000000000004">
      <c r="B253" s="4"/>
      <c r="C253" s="4"/>
      <c r="D253" s="4"/>
      <c r="E253" s="4"/>
      <c r="F253" s="4"/>
      <c r="G253" s="4"/>
      <c r="H253" s="60"/>
      <c r="I253" s="60"/>
      <c r="J253" s="60"/>
      <c r="K253" s="60"/>
      <c r="L253" s="4"/>
      <c r="M253" s="4"/>
      <c r="N253" s="4"/>
      <c r="O253" s="4"/>
      <c r="P253" s="4"/>
      <c r="Q253" s="4"/>
      <c r="R253" s="4"/>
      <c r="S253" s="4"/>
      <c r="T253" s="4"/>
      <c r="U253" s="4"/>
      <c r="V253" s="4"/>
      <c r="W253" s="4"/>
    </row>
    <row r="254" spans="2:115" ht="34" customHeight="1" x14ac:dyDescent="0.4">
      <c r="B254" s="4"/>
      <c r="C254" s="4"/>
      <c r="D254" s="146" t="s">
        <v>180</v>
      </c>
      <c r="E254" s="147"/>
      <c r="F254" s="148"/>
      <c r="G254" s="149"/>
      <c r="H254" s="146" t="s">
        <v>181</v>
      </c>
      <c r="I254" s="147"/>
      <c r="J254" s="148"/>
      <c r="K254" s="149"/>
      <c r="L254" s="146" t="s">
        <v>187</v>
      </c>
      <c r="M254" s="147"/>
      <c r="N254" s="148"/>
      <c r="O254" s="149"/>
      <c r="P254" s="146" t="s">
        <v>189</v>
      </c>
      <c r="Q254" s="147"/>
      <c r="R254" s="148"/>
      <c r="S254" s="149"/>
      <c r="T254" s="146" t="s">
        <v>191</v>
      </c>
      <c r="U254" s="147"/>
      <c r="V254" s="148"/>
      <c r="W254" s="149"/>
      <c r="X254" s="146" t="s">
        <v>192</v>
      </c>
      <c r="Y254" s="147"/>
      <c r="Z254" s="148"/>
      <c r="AA254" s="149"/>
      <c r="AB254" s="146" t="s">
        <v>201</v>
      </c>
      <c r="AC254" s="147"/>
      <c r="AD254" s="148"/>
      <c r="AE254" s="149"/>
      <c r="AF254" s="146" t="s">
        <v>202</v>
      </c>
      <c r="AG254" s="147"/>
      <c r="AH254" s="148"/>
      <c r="AI254" s="149"/>
      <c r="AJ254" s="146" t="s">
        <v>206</v>
      </c>
      <c r="AK254" s="147"/>
      <c r="AL254" s="148"/>
      <c r="AM254" s="149"/>
      <c r="AN254" s="146" t="s">
        <v>209</v>
      </c>
      <c r="AO254" s="147"/>
      <c r="AP254" s="148"/>
      <c r="AQ254" s="149"/>
      <c r="AR254" s="146" t="s">
        <v>210</v>
      </c>
      <c r="AS254" s="147"/>
      <c r="AT254" s="148"/>
      <c r="AU254" s="149"/>
      <c r="AV254" s="146" t="s">
        <v>248</v>
      </c>
      <c r="AW254" s="147"/>
      <c r="AX254" s="148"/>
      <c r="AY254" s="149"/>
      <c r="AZ254" s="146" t="s">
        <v>249</v>
      </c>
      <c r="BA254" s="147"/>
      <c r="BB254" s="148"/>
      <c r="BC254" s="149"/>
      <c r="BD254" s="146" t="s">
        <v>250</v>
      </c>
      <c r="BE254" s="147"/>
      <c r="BF254" s="148"/>
      <c r="BG254" s="149"/>
      <c r="BH254" s="146" t="s">
        <v>252</v>
      </c>
      <c r="BI254" s="147"/>
      <c r="BJ254" s="148"/>
      <c r="BK254" s="149"/>
      <c r="BL254" s="146" t="s">
        <v>258</v>
      </c>
      <c r="BM254" s="147"/>
      <c r="BN254" s="148"/>
      <c r="BO254" s="149"/>
      <c r="BP254" s="146" t="s">
        <v>259</v>
      </c>
      <c r="BQ254" s="147"/>
      <c r="BR254" s="148"/>
      <c r="BS254" s="149"/>
      <c r="BT254" s="146" t="s">
        <v>260</v>
      </c>
      <c r="BU254" s="147"/>
      <c r="BV254" s="148"/>
      <c r="BW254" s="149"/>
      <c r="BX254" s="146" t="s">
        <v>263</v>
      </c>
      <c r="BY254" s="147"/>
      <c r="BZ254" s="148"/>
      <c r="CA254" s="149"/>
      <c r="CB254" s="146" t="s">
        <v>265</v>
      </c>
      <c r="CC254" s="147"/>
      <c r="CD254" s="148"/>
      <c r="CE254" s="149"/>
      <c r="CF254" s="146" t="s">
        <v>266</v>
      </c>
      <c r="CG254" s="147"/>
      <c r="CH254" s="148"/>
      <c r="CI254" s="149"/>
      <c r="CJ254" s="146" t="s">
        <v>269</v>
      </c>
      <c r="CK254" s="147"/>
      <c r="CL254" s="148"/>
      <c r="CM254" s="149"/>
      <c r="CN254" s="146" t="s">
        <v>270</v>
      </c>
      <c r="CO254" s="147"/>
      <c r="CP254" s="148"/>
      <c r="CQ254" s="149"/>
      <c r="CR254" s="146" t="s">
        <v>272</v>
      </c>
      <c r="CS254" s="147"/>
      <c r="CT254" s="148"/>
      <c r="CU254" s="149"/>
      <c r="CV254" s="146" t="s">
        <v>275</v>
      </c>
      <c r="CW254" s="147"/>
      <c r="CX254" s="148"/>
      <c r="CY254" s="149"/>
      <c r="CZ254" s="146" t="s">
        <v>278</v>
      </c>
      <c r="DA254" s="147"/>
      <c r="DB254" s="148"/>
      <c r="DC254" s="149"/>
      <c r="DD254" s="146" t="s">
        <v>281</v>
      </c>
      <c r="DE254" s="147"/>
      <c r="DF254" s="148"/>
      <c r="DG254" s="149"/>
      <c r="DH254" s="146" t="s">
        <v>282</v>
      </c>
      <c r="DI254" s="147"/>
      <c r="DJ254" s="148"/>
      <c r="DK254" s="149"/>
    </row>
    <row r="255" spans="2:115" s="19" customFormat="1" ht="42.5" customHeight="1" x14ac:dyDescent="0.45">
      <c r="B255" s="233" t="s">
        <v>0</v>
      </c>
      <c r="C255" s="234"/>
      <c r="D255" s="150" t="s">
        <v>132</v>
      </c>
      <c r="E255" s="151"/>
      <c r="F255" s="152" t="s">
        <v>133</v>
      </c>
      <c r="G255" s="153"/>
      <c r="H255" s="150" t="s">
        <v>132</v>
      </c>
      <c r="I255" s="151"/>
      <c r="J255" s="152" t="s">
        <v>133</v>
      </c>
      <c r="K255" s="153"/>
      <c r="L255" s="150" t="s">
        <v>132</v>
      </c>
      <c r="M255" s="151"/>
      <c r="N255" s="152" t="s">
        <v>133</v>
      </c>
      <c r="O255" s="153"/>
      <c r="P255" s="150" t="s">
        <v>132</v>
      </c>
      <c r="Q255" s="151"/>
      <c r="R255" s="152" t="s">
        <v>133</v>
      </c>
      <c r="S255" s="153"/>
      <c r="T255" s="150" t="s">
        <v>132</v>
      </c>
      <c r="U255" s="151"/>
      <c r="V255" s="152" t="s">
        <v>133</v>
      </c>
      <c r="W255" s="153"/>
      <c r="X255" s="150" t="s">
        <v>132</v>
      </c>
      <c r="Y255" s="151"/>
      <c r="Z255" s="152" t="s">
        <v>133</v>
      </c>
      <c r="AA255" s="153"/>
      <c r="AB255" s="150" t="s">
        <v>132</v>
      </c>
      <c r="AC255" s="151"/>
      <c r="AD255" s="152" t="s">
        <v>133</v>
      </c>
      <c r="AE255" s="153"/>
      <c r="AF255" s="150" t="s">
        <v>132</v>
      </c>
      <c r="AG255" s="151"/>
      <c r="AH255" s="152" t="s">
        <v>133</v>
      </c>
      <c r="AI255" s="153"/>
      <c r="AJ255" s="150" t="s">
        <v>132</v>
      </c>
      <c r="AK255" s="151"/>
      <c r="AL255" s="152" t="s">
        <v>133</v>
      </c>
      <c r="AM255" s="153"/>
      <c r="AN255" s="150" t="s">
        <v>132</v>
      </c>
      <c r="AO255" s="151"/>
      <c r="AP255" s="152" t="s">
        <v>133</v>
      </c>
      <c r="AQ255" s="153"/>
      <c r="AR255" s="150" t="s">
        <v>132</v>
      </c>
      <c r="AS255" s="151"/>
      <c r="AT255" s="152" t="s">
        <v>133</v>
      </c>
      <c r="AU255" s="153"/>
      <c r="AV255" s="150" t="s">
        <v>132</v>
      </c>
      <c r="AW255" s="151"/>
      <c r="AX255" s="152" t="s">
        <v>133</v>
      </c>
      <c r="AY255" s="153"/>
      <c r="AZ255" s="150" t="s">
        <v>132</v>
      </c>
      <c r="BA255" s="151"/>
      <c r="BB255" s="152" t="s">
        <v>133</v>
      </c>
      <c r="BC255" s="153"/>
      <c r="BD255" s="150" t="s">
        <v>132</v>
      </c>
      <c r="BE255" s="151"/>
      <c r="BF255" s="152" t="s">
        <v>133</v>
      </c>
      <c r="BG255" s="153"/>
      <c r="BH255" s="150" t="s">
        <v>132</v>
      </c>
      <c r="BI255" s="151"/>
      <c r="BJ255" s="152" t="s">
        <v>133</v>
      </c>
      <c r="BK255" s="153"/>
      <c r="BL255" s="150" t="s">
        <v>132</v>
      </c>
      <c r="BM255" s="151"/>
      <c r="BN255" s="152" t="s">
        <v>133</v>
      </c>
      <c r="BO255" s="153"/>
      <c r="BP255" s="150" t="s">
        <v>132</v>
      </c>
      <c r="BQ255" s="151"/>
      <c r="BR255" s="152" t="s">
        <v>133</v>
      </c>
      <c r="BS255" s="153"/>
      <c r="BT255" s="150" t="s">
        <v>132</v>
      </c>
      <c r="BU255" s="151"/>
      <c r="BV255" s="152" t="s">
        <v>133</v>
      </c>
      <c r="BW255" s="153"/>
      <c r="BX255" s="150" t="s">
        <v>132</v>
      </c>
      <c r="BY255" s="151"/>
      <c r="BZ255" s="152" t="s">
        <v>133</v>
      </c>
      <c r="CA255" s="153"/>
      <c r="CB255" s="150" t="s">
        <v>132</v>
      </c>
      <c r="CC255" s="151"/>
      <c r="CD255" s="152" t="s">
        <v>133</v>
      </c>
      <c r="CE255" s="153"/>
      <c r="CF255" s="150" t="s">
        <v>132</v>
      </c>
      <c r="CG255" s="151"/>
      <c r="CH255" s="152" t="s">
        <v>133</v>
      </c>
      <c r="CI255" s="153"/>
      <c r="CJ255" s="150" t="s">
        <v>132</v>
      </c>
      <c r="CK255" s="151"/>
      <c r="CL255" s="152" t="s">
        <v>133</v>
      </c>
      <c r="CM255" s="153"/>
      <c r="CN255" s="150" t="s">
        <v>132</v>
      </c>
      <c r="CO255" s="151"/>
      <c r="CP255" s="152" t="s">
        <v>133</v>
      </c>
      <c r="CQ255" s="153"/>
      <c r="CR255" s="150" t="s">
        <v>132</v>
      </c>
      <c r="CS255" s="151"/>
      <c r="CT255" s="152" t="s">
        <v>133</v>
      </c>
      <c r="CU255" s="153"/>
      <c r="CV255" s="150" t="s">
        <v>132</v>
      </c>
      <c r="CW255" s="151"/>
      <c r="CX255" s="152" t="s">
        <v>133</v>
      </c>
      <c r="CY255" s="153"/>
      <c r="CZ255" s="150" t="s">
        <v>132</v>
      </c>
      <c r="DA255" s="151"/>
      <c r="DB255" s="152" t="s">
        <v>133</v>
      </c>
      <c r="DC255" s="153"/>
      <c r="DD255" s="150" t="s">
        <v>132</v>
      </c>
      <c r="DE255" s="151"/>
      <c r="DF255" s="152" t="s">
        <v>133</v>
      </c>
      <c r="DG255" s="153"/>
      <c r="DH255" s="150" t="s">
        <v>132</v>
      </c>
      <c r="DI255" s="151"/>
      <c r="DJ255" s="152" t="s">
        <v>133</v>
      </c>
      <c r="DK255" s="153"/>
    </row>
    <row r="256" spans="2:115" ht="25.5" customHeight="1" x14ac:dyDescent="0.4">
      <c r="B256" s="207" t="s">
        <v>51</v>
      </c>
      <c r="C256" s="208"/>
      <c r="D256" s="138">
        <v>0.89</v>
      </c>
      <c r="E256" s="139"/>
      <c r="F256" s="140" t="s">
        <v>134</v>
      </c>
      <c r="G256" s="141"/>
      <c r="H256" s="138">
        <v>0.89</v>
      </c>
      <c r="I256" s="139"/>
      <c r="J256" s="140" t="s">
        <v>134</v>
      </c>
      <c r="K256" s="141"/>
      <c r="L256" s="138">
        <v>0.89</v>
      </c>
      <c r="M256" s="139"/>
      <c r="N256" s="140" t="s">
        <v>134</v>
      </c>
      <c r="O256" s="141"/>
      <c r="P256" s="138">
        <v>0.89</v>
      </c>
      <c r="Q256" s="139"/>
      <c r="R256" s="140" t="s">
        <v>134</v>
      </c>
      <c r="S256" s="141"/>
      <c r="T256" s="138">
        <v>0.89</v>
      </c>
      <c r="U256" s="139"/>
      <c r="V256" s="140" t="s">
        <v>134</v>
      </c>
      <c r="W256" s="141"/>
      <c r="X256" s="138">
        <v>0.89</v>
      </c>
      <c r="Y256" s="139"/>
      <c r="Z256" s="140" t="s">
        <v>134</v>
      </c>
      <c r="AA256" s="141"/>
      <c r="AB256" s="138">
        <v>0.89</v>
      </c>
      <c r="AC256" s="139"/>
      <c r="AD256" s="140" t="s">
        <v>134</v>
      </c>
      <c r="AE256" s="141"/>
      <c r="AF256" s="138">
        <v>0.89</v>
      </c>
      <c r="AG256" s="139"/>
      <c r="AH256" s="140" t="s">
        <v>134</v>
      </c>
      <c r="AI256" s="141"/>
      <c r="AJ256" s="138">
        <v>0.89</v>
      </c>
      <c r="AK256" s="139"/>
      <c r="AL256" s="140" t="s">
        <v>134</v>
      </c>
      <c r="AM256" s="141"/>
      <c r="AN256" s="138">
        <v>0.89</v>
      </c>
      <c r="AO256" s="139"/>
      <c r="AP256" s="140" t="s">
        <v>134</v>
      </c>
      <c r="AQ256" s="141"/>
      <c r="AR256" s="138">
        <v>0.89</v>
      </c>
      <c r="AS256" s="139"/>
      <c r="AT256" s="140" t="s">
        <v>134</v>
      </c>
      <c r="AU256" s="141"/>
      <c r="AV256" s="138">
        <v>0.89</v>
      </c>
      <c r="AW256" s="139"/>
      <c r="AX256" s="140" t="s">
        <v>134</v>
      </c>
      <c r="AY256" s="141"/>
      <c r="AZ256" s="138">
        <v>0.89</v>
      </c>
      <c r="BA256" s="139"/>
      <c r="BB256" s="140" t="s">
        <v>134</v>
      </c>
      <c r="BC256" s="141"/>
      <c r="BD256" s="138">
        <v>0.89</v>
      </c>
      <c r="BE256" s="139"/>
      <c r="BF256" s="140" t="s">
        <v>134</v>
      </c>
      <c r="BG256" s="141"/>
      <c r="BH256" s="138">
        <v>0.89</v>
      </c>
      <c r="BI256" s="139"/>
      <c r="BJ256" s="140" t="s">
        <v>134</v>
      </c>
      <c r="BK256" s="141"/>
      <c r="BL256" s="138">
        <v>0.89</v>
      </c>
      <c r="BM256" s="139"/>
      <c r="BN256" s="140" t="s">
        <v>134</v>
      </c>
      <c r="BO256" s="141"/>
      <c r="BP256" s="138">
        <v>0.84</v>
      </c>
      <c r="BQ256" s="139"/>
      <c r="BR256" s="140" t="s">
        <v>134</v>
      </c>
      <c r="BS256" s="141"/>
      <c r="BT256" s="138">
        <v>0.84</v>
      </c>
      <c r="BU256" s="139"/>
      <c r="BV256" s="140" t="s">
        <v>134</v>
      </c>
      <c r="BW256" s="141"/>
      <c r="BX256" s="138">
        <v>0.84</v>
      </c>
      <c r="BY256" s="139"/>
      <c r="BZ256" s="140" t="s">
        <v>134</v>
      </c>
      <c r="CA256" s="141"/>
      <c r="CB256" s="138">
        <v>0.84</v>
      </c>
      <c r="CC256" s="139"/>
      <c r="CD256" s="140" t="s">
        <v>134</v>
      </c>
      <c r="CE256" s="141"/>
      <c r="CF256" s="138">
        <v>0.84</v>
      </c>
      <c r="CG256" s="139"/>
      <c r="CH256" s="140" t="s">
        <v>134</v>
      </c>
      <c r="CI256" s="141"/>
      <c r="CJ256" s="138">
        <v>0.84</v>
      </c>
      <c r="CK256" s="139"/>
      <c r="CL256" s="140" t="s">
        <v>134</v>
      </c>
      <c r="CM256" s="141"/>
      <c r="CN256" s="138">
        <v>0.84</v>
      </c>
      <c r="CO256" s="139"/>
      <c r="CP256" s="140" t="s">
        <v>134</v>
      </c>
      <c r="CQ256" s="141"/>
      <c r="CR256" s="138">
        <v>0.84</v>
      </c>
      <c r="CS256" s="139"/>
      <c r="CT256" s="140" t="s">
        <v>134</v>
      </c>
      <c r="CU256" s="141"/>
      <c r="CV256" s="138">
        <v>0.84</v>
      </c>
      <c r="CW256" s="139"/>
      <c r="CX256" s="140" t="s">
        <v>134</v>
      </c>
      <c r="CY256" s="141"/>
      <c r="CZ256" s="138">
        <v>0.84</v>
      </c>
      <c r="DA256" s="139"/>
      <c r="DB256" s="140" t="s">
        <v>134</v>
      </c>
      <c r="DC256" s="141"/>
      <c r="DD256" s="138">
        <v>0.84</v>
      </c>
      <c r="DE256" s="139"/>
      <c r="DF256" s="140" t="s">
        <v>134</v>
      </c>
      <c r="DG256" s="141"/>
      <c r="DH256" s="138">
        <v>0.84</v>
      </c>
      <c r="DI256" s="139"/>
      <c r="DJ256" s="140" t="s">
        <v>134</v>
      </c>
      <c r="DK256" s="141"/>
    </row>
    <row r="257" spans="2:115" ht="25.5" customHeight="1" x14ac:dyDescent="0.4">
      <c r="B257" s="61" t="s">
        <v>182</v>
      </c>
      <c r="C257" s="62"/>
      <c r="D257" s="138" t="s">
        <v>8</v>
      </c>
      <c r="E257" s="139"/>
      <c r="F257" s="140" t="s">
        <v>8</v>
      </c>
      <c r="G257" s="141"/>
      <c r="H257" s="138">
        <f>2.1+0.15</f>
        <v>2.25</v>
      </c>
      <c r="I257" s="139"/>
      <c r="J257" s="140" t="s">
        <v>134</v>
      </c>
      <c r="K257" s="141"/>
      <c r="L257" s="138">
        <f>2.1+0.15</f>
        <v>2.25</v>
      </c>
      <c r="M257" s="139"/>
      <c r="N257" s="140" t="s">
        <v>134</v>
      </c>
      <c r="O257" s="141"/>
      <c r="P257" s="138">
        <f>2.1+0.15</f>
        <v>2.25</v>
      </c>
      <c r="Q257" s="139"/>
      <c r="R257" s="140" t="s">
        <v>134</v>
      </c>
      <c r="S257" s="141"/>
      <c r="T257" s="138">
        <f>2.1+0.15</f>
        <v>2.25</v>
      </c>
      <c r="U257" s="139"/>
      <c r="V257" s="140" t="s">
        <v>134</v>
      </c>
      <c r="W257" s="141"/>
      <c r="X257" s="138">
        <v>2.25</v>
      </c>
      <c r="Y257" s="139"/>
      <c r="Z257" s="140" t="s">
        <v>134</v>
      </c>
      <c r="AA257" s="141"/>
      <c r="AB257" s="138">
        <v>2.25</v>
      </c>
      <c r="AC257" s="139"/>
      <c r="AD257" s="140" t="s">
        <v>134</v>
      </c>
      <c r="AE257" s="141"/>
      <c r="AF257" s="138">
        <v>2.25</v>
      </c>
      <c r="AG257" s="139"/>
      <c r="AH257" s="140" t="s">
        <v>134</v>
      </c>
      <c r="AI257" s="141"/>
      <c r="AJ257" s="138">
        <v>2.25</v>
      </c>
      <c r="AK257" s="139"/>
      <c r="AL257" s="140" t="s">
        <v>134</v>
      </c>
      <c r="AM257" s="141"/>
      <c r="AN257" s="138">
        <v>2.25</v>
      </c>
      <c r="AO257" s="139"/>
      <c r="AP257" s="140" t="s">
        <v>134</v>
      </c>
      <c r="AQ257" s="141"/>
      <c r="AR257" s="138">
        <v>2.25</v>
      </c>
      <c r="AS257" s="139"/>
      <c r="AT257" s="140" t="s">
        <v>134</v>
      </c>
      <c r="AU257" s="141"/>
      <c r="AV257" s="138">
        <v>2.25</v>
      </c>
      <c r="AW257" s="139"/>
      <c r="AX257" s="140" t="s">
        <v>134</v>
      </c>
      <c r="AY257" s="141"/>
      <c r="AZ257" s="138">
        <v>2.25</v>
      </c>
      <c r="BA257" s="139"/>
      <c r="BB257" s="140" t="s">
        <v>134</v>
      </c>
      <c r="BC257" s="141"/>
      <c r="BD257" s="138">
        <v>2.25</v>
      </c>
      <c r="BE257" s="139"/>
      <c r="BF257" s="140" t="s">
        <v>134</v>
      </c>
      <c r="BG257" s="141"/>
      <c r="BH257" s="138">
        <v>2.25</v>
      </c>
      <c r="BI257" s="139"/>
      <c r="BJ257" s="140" t="s">
        <v>134</v>
      </c>
      <c r="BK257" s="141"/>
      <c r="BL257" s="138">
        <v>2.25</v>
      </c>
      <c r="BM257" s="139"/>
      <c r="BN257" s="140" t="s">
        <v>134</v>
      </c>
      <c r="BO257" s="141"/>
      <c r="BP257" s="138">
        <v>2.2000000000000002</v>
      </c>
      <c r="BQ257" s="139"/>
      <c r="BR257" s="140" t="s">
        <v>134</v>
      </c>
      <c r="BS257" s="141"/>
      <c r="BT257" s="138">
        <v>2.2000000000000002</v>
      </c>
      <c r="BU257" s="139"/>
      <c r="BV257" s="140" t="s">
        <v>134</v>
      </c>
      <c r="BW257" s="141"/>
      <c r="BX257" s="138">
        <v>2.2000000000000002</v>
      </c>
      <c r="BY257" s="139"/>
      <c r="BZ257" s="140" t="s">
        <v>134</v>
      </c>
      <c r="CA257" s="141"/>
      <c r="CB257" s="138">
        <v>2.2000000000000002</v>
      </c>
      <c r="CC257" s="139"/>
      <c r="CD257" s="140" t="s">
        <v>134</v>
      </c>
      <c r="CE257" s="141"/>
      <c r="CF257" s="138">
        <v>2.2000000000000002</v>
      </c>
      <c r="CG257" s="139"/>
      <c r="CH257" s="140" t="s">
        <v>134</v>
      </c>
      <c r="CI257" s="141"/>
      <c r="CJ257" s="138">
        <v>2.2000000000000002</v>
      </c>
      <c r="CK257" s="139"/>
      <c r="CL257" s="140" t="s">
        <v>134</v>
      </c>
      <c r="CM257" s="141"/>
      <c r="CN257" s="138">
        <v>2.2000000000000002</v>
      </c>
      <c r="CO257" s="139"/>
      <c r="CP257" s="140" t="s">
        <v>134</v>
      </c>
      <c r="CQ257" s="141"/>
      <c r="CR257" s="138">
        <v>2.2000000000000002</v>
      </c>
      <c r="CS257" s="139"/>
      <c r="CT257" s="140" t="s">
        <v>134</v>
      </c>
      <c r="CU257" s="141"/>
      <c r="CV257" s="138">
        <v>2.2000000000000002</v>
      </c>
      <c r="CW257" s="139"/>
      <c r="CX257" s="140" t="s">
        <v>134</v>
      </c>
      <c r="CY257" s="141"/>
      <c r="CZ257" s="138">
        <v>2.2000000000000002</v>
      </c>
      <c r="DA257" s="139"/>
      <c r="DB257" s="140" t="s">
        <v>134</v>
      </c>
      <c r="DC257" s="141"/>
      <c r="DD257" s="138">
        <v>2.2000000000000002</v>
      </c>
      <c r="DE257" s="139"/>
      <c r="DF257" s="140" t="s">
        <v>134</v>
      </c>
      <c r="DG257" s="141"/>
      <c r="DH257" s="138">
        <v>2.2000000000000002</v>
      </c>
      <c r="DI257" s="139"/>
      <c r="DJ257" s="140" t="s">
        <v>134</v>
      </c>
      <c r="DK257" s="141"/>
    </row>
    <row r="258" spans="2:115" ht="25.5" customHeight="1" x14ac:dyDescent="0.4">
      <c r="B258" s="201" t="s">
        <v>190</v>
      </c>
      <c r="C258" s="202"/>
      <c r="D258" s="137" t="s">
        <v>8</v>
      </c>
      <c r="E258" s="133"/>
      <c r="F258" s="142" t="s">
        <v>8</v>
      </c>
      <c r="G258" s="143"/>
      <c r="H258" s="137" t="s">
        <v>8</v>
      </c>
      <c r="I258" s="133"/>
      <c r="J258" s="142" t="s">
        <v>8</v>
      </c>
      <c r="K258" s="143"/>
      <c r="L258" s="137" t="s">
        <v>8</v>
      </c>
      <c r="M258" s="133"/>
      <c r="N258" s="142" t="s">
        <v>8</v>
      </c>
      <c r="O258" s="143"/>
      <c r="P258" s="137" t="s">
        <v>8</v>
      </c>
      <c r="Q258" s="133"/>
      <c r="R258" s="142" t="s">
        <v>8</v>
      </c>
      <c r="S258" s="143"/>
      <c r="T258" s="137" t="s">
        <v>8</v>
      </c>
      <c r="U258" s="133"/>
      <c r="V258" s="142" t="s">
        <v>8</v>
      </c>
      <c r="W258" s="143"/>
      <c r="X258" s="137">
        <f>2.99+0.15</f>
        <v>3.14</v>
      </c>
      <c r="Y258" s="133"/>
      <c r="Z258" s="142" t="s">
        <v>134</v>
      </c>
      <c r="AA258" s="143"/>
      <c r="AB258" s="137">
        <f>2.99+0.15</f>
        <v>3.14</v>
      </c>
      <c r="AC258" s="133"/>
      <c r="AD258" s="142" t="s">
        <v>134</v>
      </c>
      <c r="AE258" s="143"/>
      <c r="AF258" s="137">
        <f>2.99+0.15</f>
        <v>3.14</v>
      </c>
      <c r="AG258" s="133"/>
      <c r="AH258" s="142" t="s">
        <v>134</v>
      </c>
      <c r="AI258" s="143"/>
      <c r="AJ258" s="137">
        <v>3.14</v>
      </c>
      <c r="AK258" s="133"/>
      <c r="AL258" s="142" t="s">
        <v>134</v>
      </c>
      <c r="AM258" s="143"/>
      <c r="AN258" s="137">
        <v>3.14</v>
      </c>
      <c r="AO258" s="133"/>
      <c r="AP258" s="142" t="s">
        <v>134</v>
      </c>
      <c r="AQ258" s="143"/>
      <c r="AR258" s="137">
        <v>3.14</v>
      </c>
      <c r="AS258" s="133"/>
      <c r="AT258" s="142" t="s">
        <v>134</v>
      </c>
      <c r="AU258" s="143"/>
      <c r="AV258" s="137">
        <v>3.14</v>
      </c>
      <c r="AW258" s="133"/>
      <c r="AX258" s="142" t="s">
        <v>134</v>
      </c>
      <c r="AY258" s="143"/>
      <c r="AZ258" s="137">
        <v>3.14</v>
      </c>
      <c r="BA258" s="133"/>
      <c r="BB258" s="142" t="s">
        <v>134</v>
      </c>
      <c r="BC258" s="143"/>
      <c r="BD258" s="137">
        <v>3.14</v>
      </c>
      <c r="BE258" s="133"/>
      <c r="BF258" s="142" t="s">
        <v>134</v>
      </c>
      <c r="BG258" s="143"/>
      <c r="BH258" s="137">
        <v>3.14</v>
      </c>
      <c r="BI258" s="133"/>
      <c r="BJ258" s="142" t="s">
        <v>134</v>
      </c>
      <c r="BK258" s="143"/>
      <c r="BL258" s="137">
        <v>3.14</v>
      </c>
      <c r="BM258" s="133"/>
      <c r="BN258" s="142" t="s">
        <v>134</v>
      </c>
      <c r="BO258" s="143"/>
      <c r="BP258" s="137">
        <v>3.0900000000000003</v>
      </c>
      <c r="BQ258" s="133"/>
      <c r="BR258" s="142" t="s">
        <v>134</v>
      </c>
      <c r="BS258" s="143"/>
      <c r="BT258" s="137">
        <v>3.0900000000000003</v>
      </c>
      <c r="BU258" s="133"/>
      <c r="BV258" s="142" t="s">
        <v>134</v>
      </c>
      <c r="BW258" s="143"/>
      <c r="BX258" s="137">
        <v>3.0900000000000003</v>
      </c>
      <c r="BY258" s="133"/>
      <c r="BZ258" s="142" t="s">
        <v>134</v>
      </c>
      <c r="CA258" s="143"/>
      <c r="CB258" s="137">
        <v>3.0900000000000003</v>
      </c>
      <c r="CC258" s="133"/>
      <c r="CD258" s="142" t="s">
        <v>134</v>
      </c>
      <c r="CE258" s="143"/>
      <c r="CF258" s="137">
        <v>3.0900000000000003</v>
      </c>
      <c r="CG258" s="133"/>
      <c r="CH258" s="142" t="s">
        <v>134</v>
      </c>
      <c r="CI258" s="143"/>
      <c r="CJ258" s="137">
        <v>3.0900000000000003</v>
      </c>
      <c r="CK258" s="133"/>
      <c r="CL258" s="142" t="s">
        <v>134</v>
      </c>
      <c r="CM258" s="143"/>
      <c r="CN258" s="132">
        <v>0.6</v>
      </c>
      <c r="CO258" s="133"/>
      <c r="CP258" s="134" t="s">
        <v>247</v>
      </c>
      <c r="CQ258" s="135"/>
      <c r="CR258" s="132">
        <v>0.6</v>
      </c>
      <c r="CS258" s="133"/>
      <c r="CT258" s="134" t="s">
        <v>247</v>
      </c>
      <c r="CU258" s="135"/>
      <c r="CV258" s="132">
        <v>0.6</v>
      </c>
      <c r="CW258" s="133"/>
      <c r="CX258" s="134" t="s">
        <v>247</v>
      </c>
      <c r="CY258" s="135"/>
      <c r="CZ258" s="132">
        <v>0.6</v>
      </c>
      <c r="DA258" s="133"/>
      <c r="DB258" s="134" t="s">
        <v>247</v>
      </c>
      <c r="DC258" s="135"/>
      <c r="DD258" s="132">
        <v>0.6</v>
      </c>
      <c r="DE258" s="133"/>
      <c r="DF258" s="134" t="s">
        <v>247</v>
      </c>
      <c r="DG258" s="135"/>
      <c r="DH258" s="132">
        <v>0.6</v>
      </c>
      <c r="DI258" s="133"/>
      <c r="DJ258" s="134" t="s">
        <v>247</v>
      </c>
      <c r="DK258" s="135"/>
    </row>
    <row r="259" spans="2:115" ht="25.5" customHeight="1" x14ac:dyDescent="0.4">
      <c r="B259" s="203"/>
      <c r="C259" s="204"/>
      <c r="D259" s="136"/>
      <c r="E259" s="129"/>
      <c r="F259" s="144"/>
      <c r="G259" s="145"/>
      <c r="H259" s="136"/>
      <c r="I259" s="129"/>
      <c r="J259" s="144"/>
      <c r="K259" s="145"/>
      <c r="L259" s="136"/>
      <c r="M259" s="129"/>
      <c r="N259" s="144"/>
      <c r="O259" s="145"/>
      <c r="P259" s="136"/>
      <c r="Q259" s="129"/>
      <c r="R259" s="144"/>
      <c r="S259" s="145"/>
      <c r="T259" s="136"/>
      <c r="U259" s="129"/>
      <c r="V259" s="144"/>
      <c r="W259" s="145"/>
      <c r="X259" s="136"/>
      <c r="Y259" s="129"/>
      <c r="Z259" s="144"/>
      <c r="AA259" s="145"/>
      <c r="AB259" s="136"/>
      <c r="AC259" s="129"/>
      <c r="AD259" s="144"/>
      <c r="AE259" s="145"/>
      <c r="AF259" s="136"/>
      <c r="AG259" s="129"/>
      <c r="AH259" s="144"/>
      <c r="AI259" s="145"/>
      <c r="AJ259" s="136"/>
      <c r="AK259" s="129"/>
      <c r="AL259" s="144"/>
      <c r="AM259" s="145"/>
      <c r="AN259" s="136"/>
      <c r="AO259" s="129"/>
      <c r="AP259" s="144"/>
      <c r="AQ259" s="145"/>
      <c r="AR259" s="136"/>
      <c r="AS259" s="129"/>
      <c r="AT259" s="144"/>
      <c r="AU259" s="145"/>
      <c r="AV259" s="136"/>
      <c r="AW259" s="129"/>
      <c r="AX259" s="144"/>
      <c r="AY259" s="145"/>
      <c r="AZ259" s="136"/>
      <c r="BA259" s="129"/>
      <c r="BB259" s="144"/>
      <c r="BC259" s="145"/>
      <c r="BD259" s="136"/>
      <c r="BE259" s="129"/>
      <c r="BF259" s="144"/>
      <c r="BG259" s="145"/>
      <c r="BH259" s="136"/>
      <c r="BI259" s="129"/>
      <c r="BJ259" s="144"/>
      <c r="BK259" s="145"/>
      <c r="BL259" s="136"/>
      <c r="BM259" s="129"/>
      <c r="BN259" s="144"/>
      <c r="BO259" s="145"/>
      <c r="BP259" s="136"/>
      <c r="BQ259" s="129"/>
      <c r="BR259" s="144"/>
      <c r="BS259" s="145"/>
      <c r="BT259" s="136"/>
      <c r="BU259" s="129"/>
      <c r="BV259" s="144"/>
      <c r="BW259" s="145"/>
      <c r="BX259" s="136"/>
      <c r="BY259" s="129"/>
      <c r="BZ259" s="144"/>
      <c r="CA259" s="145"/>
      <c r="CB259" s="136"/>
      <c r="CC259" s="129"/>
      <c r="CD259" s="144"/>
      <c r="CE259" s="145"/>
      <c r="CF259" s="136"/>
      <c r="CG259" s="129"/>
      <c r="CH259" s="144"/>
      <c r="CI259" s="145"/>
      <c r="CJ259" s="136"/>
      <c r="CK259" s="129"/>
      <c r="CL259" s="144"/>
      <c r="CM259" s="145"/>
      <c r="CN259" s="128">
        <v>6.1000000000000005</v>
      </c>
      <c r="CO259" s="129"/>
      <c r="CP259" s="130" t="s">
        <v>134</v>
      </c>
      <c r="CQ259" s="131"/>
      <c r="CR259" s="128">
        <v>6.1000000000000005</v>
      </c>
      <c r="CS259" s="129"/>
      <c r="CT259" s="130" t="s">
        <v>134</v>
      </c>
      <c r="CU259" s="131"/>
      <c r="CV259" s="128">
        <v>6.1000000000000005</v>
      </c>
      <c r="CW259" s="129"/>
      <c r="CX259" s="130" t="s">
        <v>134</v>
      </c>
      <c r="CY259" s="131"/>
      <c r="CZ259" s="128">
        <v>10.220000000000001</v>
      </c>
      <c r="DA259" s="129"/>
      <c r="DB259" s="130" t="s">
        <v>134</v>
      </c>
      <c r="DC259" s="131"/>
      <c r="DD259" s="128">
        <v>10.220000000000001</v>
      </c>
      <c r="DE259" s="129"/>
      <c r="DF259" s="130" t="s">
        <v>134</v>
      </c>
      <c r="DG259" s="131"/>
      <c r="DH259" s="128">
        <v>10.220000000000001</v>
      </c>
      <c r="DI259" s="129"/>
      <c r="DJ259" s="130" t="s">
        <v>134</v>
      </c>
      <c r="DK259" s="131"/>
    </row>
    <row r="260" spans="2:115" ht="25.5" customHeight="1" x14ac:dyDescent="0.4">
      <c r="B260" s="207" t="s">
        <v>30</v>
      </c>
      <c r="C260" s="208"/>
      <c r="D260" s="138">
        <v>5.3800000000000008</v>
      </c>
      <c r="E260" s="139"/>
      <c r="F260" s="140" t="s">
        <v>134</v>
      </c>
      <c r="G260" s="141"/>
      <c r="H260" s="138">
        <v>5.3800000000000008</v>
      </c>
      <c r="I260" s="139"/>
      <c r="J260" s="140" t="s">
        <v>134</v>
      </c>
      <c r="K260" s="141"/>
      <c r="L260" s="138">
        <v>5.69</v>
      </c>
      <c r="M260" s="139"/>
      <c r="N260" s="140" t="s">
        <v>134</v>
      </c>
      <c r="O260" s="141"/>
      <c r="P260" s="138">
        <v>5.69</v>
      </c>
      <c r="Q260" s="139"/>
      <c r="R260" s="140" t="s">
        <v>134</v>
      </c>
      <c r="S260" s="141"/>
      <c r="T260" s="138">
        <v>5.69</v>
      </c>
      <c r="U260" s="139"/>
      <c r="V260" s="140" t="s">
        <v>134</v>
      </c>
      <c r="W260" s="141"/>
      <c r="X260" s="138">
        <v>5.69</v>
      </c>
      <c r="Y260" s="139"/>
      <c r="Z260" s="140" t="s">
        <v>134</v>
      </c>
      <c r="AA260" s="141"/>
      <c r="AB260" s="138">
        <v>5.69</v>
      </c>
      <c r="AC260" s="139"/>
      <c r="AD260" s="140" t="s">
        <v>134</v>
      </c>
      <c r="AE260" s="141"/>
      <c r="AF260" s="138">
        <v>5.69</v>
      </c>
      <c r="AG260" s="139"/>
      <c r="AH260" s="140" t="s">
        <v>134</v>
      </c>
      <c r="AI260" s="141"/>
      <c r="AJ260" s="138">
        <v>5.69</v>
      </c>
      <c r="AK260" s="139"/>
      <c r="AL260" s="140" t="s">
        <v>134</v>
      </c>
      <c r="AM260" s="141"/>
      <c r="AN260" s="138">
        <v>5.69</v>
      </c>
      <c r="AO260" s="139"/>
      <c r="AP260" s="140" t="s">
        <v>134</v>
      </c>
      <c r="AQ260" s="141"/>
      <c r="AR260" s="138">
        <v>5.69</v>
      </c>
      <c r="AS260" s="139"/>
      <c r="AT260" s="140" t="s">
        <v>134</v>
      </c>
      <c r="AU260" s="141"/>
      <c r="AV260" s="138">
        <v>5.69</v>
      </c>
      <c r="AW260" s="139"/>
      <c r="AX260" s="140" t="s">
        <v>134</v>
      </c>
      <c r="AY260" s="141"/>
      <c r="AZ260" s="138">
        <v>4.53</v>
      </c>
      <c r="BA260" s="139"/>
      <c r="BB260" s="140" t="s">
        <v>134</v>
      </c>
      <c r="BC260" s="141"/>
      <c r="BD260" s="138">
        <v>4.53</v>
      </c>
      <c r="BE260" s="139"/>
      <c r="BF260" s="140" t="s">
        <v>134</v>
      </c>
      <c r="BG260" s="141"/>
      <c r="BH260" s="138">
        <v>4.53</v>
      </c>
      <c r="BI260" s="139"/>
      <c r="BJ260" s="140" t="s">
        <v>134</v>
      </c>
      <c r="BK260" s="141"/>
      <c r="BL260" s="138">
        <v>4.53</v>
      </c>
      <c r="BM260" s="139"/>
      <c r="BN260" s="140" t="s">
        <v>134</v>
      </c>
      <c r="BO260" s="141"/>
      <c r="BP260" s="138">
        <v>4.4800000000000004</v>
      </c>
      <c r="BQ260" s="139"/>
      <c r="BR260" s="140" t="s">
        <v>134</v>
      </c>
      <c r="BS260" s="141"/>
      <c r="BT260" s="138">
        <v>4.4800000000000004</v>
      </c>
      <c r="BU260" s="139"/>
      <c r="BV260" s="140" t="s">
        <v>134</v>
      </c>
      <c r="BW260" s="141"/>
      <c r="BX260" s="138">
        <v>4.4800000000000004</v>
      </c>
      <c r="BY260" s="139"/>
      <c r="BZ260" s="140" t="s">
        <v>134</v>
      </c>
      <c r="CA260" s="141"/>
      <c r="CB260" s="138">
        <v>4.4800000000000004</v>
      </c>
      <c r="CC260" s="139"/>
      <c r="CD260" s="140" t="s">
        <v>134</v>
      </c>
      <c r="CE260" s="141"/>
      <c r="CF260" s="138">
        <v>4.4800000000000004</v>
      </c>
      <c r="CG260" s="139"/>
      <c r="CH260" s="140" t="s">
        <v>134</v>
      </c>
      <c r="CI260" s="141"/>
      <c r="CJ260" s="138">
        <v>4.4800000000000004</v>
      </c>
      <c r="CK260" s="139"/>
      <c r="CL260" s="140" t="s">
        <v>134</v>
      </c>
      <c r="CM260" s="141"/>
      <c r="CN260" s="138">
        <v>4.4800000000000004</v>
      </c>
      <c r="CO260" s="139"/>
      <c r="CP260" s="140" t="s">
        <v>134</v>
      </c>
      <c r="CQ260" s="141"/>
      <c r="CR260" s="138">
        <v>4.4800000000000004</v>
      </c>
      <c r="CS260" s="139"/>
      <c r="CT260" s="140" t="s">
        <v>134</v>
      </c>
      <c r="CU260" s="141"/>
      <c r="CV260" s="138">
        <v>4.4800000000000004</v>
      </c>
      <c r="CW260" s="139"/>
      <c r="CX260" s="140" t="s">
        <v>134</v>
      </c>
      <c r="CY260" s="141"/>
      <c r="CZ260" s="138">
        <v>4.4800000000000004</v>
      </c>
      <c r="DA260" s="139"/>
      <c r="DB260" s="140" t="s">
        <v>134</v>
      </c>
      <c r="DC260" s="141"/>
      <c r="DD260" s="138">
        <v>4.4800000000000004</v>
      </c>
      <c r="DE260" s="139"/>
      <c r="DF260" s="140" t="s">
        <v>134</v>
      </c>
      <c r="DG260" s="141"/>
      <c r="DH260" s="138">
        <v>4.4800000000000004</v>
      </c>
      <c r="DI260" s="139"/>
      <c r="DJ260" s="140" t="s">
        <v>134</v>
      </c>
      <c r="DK260" s="141"/>
    </row>
    <row r="261" spans="2:115" ht="25.5" customHeight="1" x14ac:dyDescent="0.4">
      <c r="B261" s="207" t="s">
        <v>17</v>
      </c>
      <c r="C261" s="208"/>
      <c r="D261" s="138">
        <v>1.3699999999999999</v>
      </c>
      <c r="E261" s="139"/>
      <c r="F261" s="140" t="s">
        <v>134</v>
      </c>
      <c r="G261" s="141"/>
      <c r="H261" s="138">
        <v>1.3699999999999999</v>
      </c>
      <c r="I261" s="139"/>
      <c r="J261" s="140" t="s">
        <v>134</v>
      </c>
      <c r="K261" s="141"/>
      <c r="L261" s="138">
        <v>1.3699999999999999</v>
      </c>
      <c r="M261" s="139"/>
      <c r="N261" s="140" t="s">
        <v>134</v>
      </c>
      <c r="O261" s="141"/>
      <c r="P261" s="138">
        <v>1.3699999999999999</v>
      </c>
      <c r="Q261" s="139"/>
      <c r="R261" s="140" t="s">
        <v>134</v>
      </c>
      <c r="S261" s="141"/>
      <c r="T261" s="138">
        <v>1.3699999999999999</v>
      </c>
      <c r="U261" s="139"/>
      <c r="V261" s="140" t="s">
        <v>134</v>
      </c>
      <c r="W261" s="141"/>
      <c r="X261" s="138">
        <v>1.3699999999999999</v>
      </c>
      <c r="Y261" s="139"/>
      <c r="Z261" s="140" t="s">
        <v>134</v>
      </c>
      <c r="AA261" s="141"/>
      <c r="AB261" s="138">
        <v>1.3699999999999999</v>
      </c>
      <c r="AC261" s="139"/>
      <c r="AD261" s="140" t="s">
        <v>134</v>
      </c>
      <c r="AE261" s="141"/>
      <c r="AF261" s="138">
        <v>1.3699999999999999</v>
      </c>
      <c r="AG261" s="139"/>
      <c r="AH261" s="140" t="s">
        <v>134</v>
      </c>
      <c r="AI261" s="141"/>
      <c r="AJ261" s="138">
        <v>1.3699999999999999</v>
      </c>
      <c r="AK261" s="139"/>
      <c r="AL261" s="140" t="s">
        <v>134</v>
      </c>
      <c r="AM261" s="141"/>
      <c r="AN261" s="138">
        <v>1.3699999999999999</v>
      </c>
      <c r="AO261" s="139"/>
      <c r="AP261" s="140" t="s">
        <v>134</v>
      </c>
      <c r="AQ261" s="141"/>
      <c r="AR261" s="138">
        <v>1.3699999999999999</v>
      </c>
      <c r="AS261" s="139"/>
      <c r="AT261" s="140" t="s">
        <v>134</v>
      </c>
      <c r="AU261" s="141"/>
      <c r="AV261" s="138">
        <v>1.3699999999999999</v>
      </c>
      <c r="AW261" s="139"/>
      <c r="AX261" s="140" t="s">
        <v>134</v>
      </c>
      <c r="AY261" s="141"/>
      <c r="AZ261" s="138">
        <v>1.3699999999999999</v>
      </c>
      <c r="BA261" s="139"/>
      <c r="BB261" s="140" t="s">
        <v>134</v>
      </c>
      <c r="BC261" s="141"/>
      <c r="BD261" s="138">
        <v>1.3699999999999999</v>
      </c>
      <c r="BE261" s="139"/>
      <c r="BF261" s="140" t="s">
        <v>134</v>
      </c>
      <c r="BG261" s="141"/>
      <c r="BH261" s="138">
        <v>1.3699999999999999</v>
      </c>
      <c r="BI261" s="139"/>
      <c r="BJ261" s="140" t="s">
        <v>134</v>
      </c>
      <c r="BK261" s="141"/>
      <c r="BL261" s="138">
        <v>1.3699999999999999</v>
      </c>
      <c r="BM261" s="139"/>
      <c r="BN261" s="140" t="s">
        <v>134</v>
      </c>
      <c r="BO261" s="141"/>
      <c r="BP261" s="138">
        <v>1.3199999999999998</v>
      </c>
      <c r="BQ261" s="139"/>
      <c r="BR261" s="140" t="s">
        <v>134</v>
      </c>
      <c r="BS261" s="141"/>
      <c r="BT261" s="138">
        <v>1.3199999999999998</v>
      </c>
      <c r="BU261" s="139"/>
      <c r="BV261" s="140" t="s">
        <v>134</v>
      </c>
      <c r="BW261" s="141"/>
      <c r="BX261" s="138">
        <v>1.3199999999999998</v>
      </c>
      <c r="BY261" s="139"/>
      <c r="BZ261" s="140" t="s">
        <v>134</v>
      </c>
      <c r="CA261" s="141"/>
      <c r="CB261" s="138">
        <v>1.3199999999999998</v>
      </c>
      <c r="CC261" s="139"/>
      <c r="CD261" s="140" t="s">
        <v>134</v>
      </c>
      <c r="CE261" s="141"/>
      <c r="CF261" s="138">
        <v>1.3199999999999998</v>
      </c>
      <c r="CG261" s="139"/>
      <c r="CH261" s="140" t="s">
        <v>134</v>
      </c>
      <c r="CI261" s="141"/>
      <c r="CJ261" s="138">
        <v>1.3199999999999998</v>
      </c>
      <c r="CK261" s="139"/>
      <c r="CL261" s="140" t="s">
        <v>134</v>
      </c>
      <c r="CM261" s="141"/>
      <c r="CN261" s="138">
        <v>1.3199999999999998</v>
      </c>
      <c r="CO261" s="139"/>
      <c r="CP261" s="140" t="s">
        <v>134</v>
      </c>
      <c r="CQ261" s="141"/>
      <c r="CR261" s="138">
        <v>1.3199999999999998</v>
      </c>
      <c r="CS261" s="139"/>
      <c r="CT261" s="140" t="s">
        <v>134</v>
      </c>
      <c r="CU261" s="141"/>
      <c r="CV261" s="138">
        <v>1.3199999999999998</v>
      </c>
      <c r="CW261" s="139"/>
      <c r="CX261" s="140" t="s">
        <v>134</v>
      </c>
      <c r="CY261" s="141"/>
      <c r="CZ261" s="138">
        <v>1.3199999999999998</v>
      </c>
      <c r="DA261" s="139"/>
      <c r="DB261" s="140" t="s">
        <v>134</v>
      </c>
      <c r="DC261" s="141"/>
      <c r="DD261" s="138">
        <v>1.3199999999999998</v>
      </c>
      <c r="DE261" s="139"/>
      <c r="DF261" s="140" t="s">
        <v>134</v>
      </c>
      <c r="DG261" s="141"/>
      <c r="DH261" s="138">
        <v>1.3199999999999998</v>
      </c>
      <c r="DI261" s="139"/>
      <c r="DJ261" s="140" t="s">
        <v>134</v>
      </c>
      <c r="DK261" s="141"/>
    </row>
    <row r="262" spans="2:115" ht="25.5" customHeight="1" x14ac:dyDescent="0.4">
      <c r="B262" s="207" t="s">
        <v>60</v>
      </c>
      <c r="C262" s="208"/>
      <c r="D262" s="138">
        <v>1.2</v>
      </c>
      <c r="E262" s="139"/>
      <c r="F262" s="140" t="s">
        <v>134</v>
      </c>
      <c r="G262" s="141"/>
      <c r="H262" s="138">
        <f>1.79+0.15</f>
        <v>1.94</v>
      </c>
      <c r="I262" s="139"/>
      <c r="J262" s="140" t="s">
        <v>134</v>
      </c>
      <c r="K262" s="141"/>
      <c r="L262" s="138">
        <f>1.79+0.15</f>
        <v>1.94</v>
      </c>
      <c r="M262" s="139"/>
      <c r="N262" s="140" t="s">
        <v>134</v>
      </c>
      <c r="O262" s="141"/>
      <c r="P262" s="138">
        <f>1.79+0.15</f>
        <v>1.94</v>
      </c>
      <c r="Q262" s="139"/>
      <c r="R262" s="140" t="s">
        <v>134</v>
      </c>
      <c r="S262" s="141"/>
      <c r="T262" s="138">
        <f>1.79+0.15</f>
        <v>1.94</v>
      </c>
      <c r="U262" s="139"/>
      <c r="V262" s="140" t="s">
        <v>134</v>
      </c>
      <c r="W262" s="141"/>
      <c r="X262" s="138">
        <v>1.94</v>
      </c>
      <c r="Y262" s="139"/>
      <c r="Z262" s="140" t="s">
        <v>134</v>
      </c>
      <c r="AA262" s="141"/>
      <c r="AB262" s="138">
        <v>1.94</v>
      </c>
      <c r="AC262" s="139"/>
      <c r="AD262" s="140" t="s">
        <v>134</v>
      </c>
      <c r="AE262" s="141"/>
      <c r="AF262" s="138">
        <v>1.94</v>
      </c>
      <c r="AG262" s="139"/>
      <c r="AH262" s="140" t="s">
        <v>134</v>
      </c>
      <c r="AI262" s="141"/>
      <c r="AJ262" s="138">
        <v>1.94</v>
      </c>
      <c r="AK262" s="139"/>
      <c r="AL262" s="140" t="s">
        <v>134</v>
      </c>
      <c r="AM262" s="141"/>
      <c r="AN262" s="138">
        <v>1.94</v>
      </c>
      <c r="AO262" s="139"/>
      <c r="AP262" s="140" t="s">
        <v>134</v>
      </c>
      <c r="AQ262" s="141"/>
      <c r="AR262" s="138">
        <v>1.94</v>
      </c>
      <c r="AS262" s="139"/>
      <c r="AT262" s="140" t="s">
        <v>134</v>
      </c>
      <c r="AU262" s="141"/>
      <c r="AV262" s="138">
        <v>1.94</v>
      </c>
      <c r="AW262" s="139"/>
      <c r="AX262" s="140" t="s">
        <v>134</v>
      </c>
      <c r="AY262" s="141"/>
      <c r="AZ262" s="138">
        <v>1.94</v>
      </c>
      <c r="BA262" s="139"/>
      <c r="BB262" s="140" t="s">
        <v>134</v>
      </c>
      <c r="BC262" s="141"/>
      <c r="BD262" s="138">
        <v>1.94</v>
      </c>
      <c r="BE262" s="139"/>
      <c r="BF262" s="140" t="s">
        <v>134</v>
      </c>
      <c r="BG262" s="141"/>
      <c r="BH262" s="138">
        <v>1.94</v>
      </c>
      <c r="BI262" s="139"/>
      <c r="BJ262" s="140" t="s">
        <v>134</v>
      </c>
      <c r="BK262" s="141"/>
      <c r="BL262" s="138">
        <v>1.94</v>
      </c>
      <c r="BM262" s="139"/>
      <c r="BN262" s="140" t="s">
        <v>134</v>
      </c>
      <c r="BO262" s="141"/>
      <c r="BP262" s="138">
        <v>1.89</v>
      </c>
      <c r="BQ262" s="139"/>
      <c r="BR262" s="140" t="s">
        <v>134</v>
      </c>
      <c r="BS262" s="141"/>
      <c r="BT262" s="138">
        <v>1.89</v>
      </c>
      <c r="BU262" s="139"/>
      <c r="BV262" s="140" t="s">
        <v>134</v>
      </c>
      <c r="BW262" s="141"/>
      <c r="BX262" s="138">
        <v>1.89</v>
      </c>
      <c r="BY262" s="139"/>
      <c r="BZ262" s="140" t="s">
        <v>134</v>
      </c>
      <c r="CA262" s="141"/>
      <c r="CB262" s="138">
        <v>1.89</v>
      </c>
      <c r="CC262" s="139"/>
      <c r="CD262" s="140" t="s">
        <v>134</v>
      </c>
      <c r="CE262" s="141"/>
      <c r="CF262" s="138">
        <v>1.89</v>
      </c>
      <c r="CG262" s="139"/>
      <c r="CH262" s="140" t="s">
        <v>134</v>
      </c>
      <c r="CI262" s="141"/>
      <c r="CJ262" s="138">
        <v>1.89</v>
      </c>
      <c r="CK262" s="139"/>
      <c r="CL262" s="140" t="s">
        <v>134</v>
      </c>
      <c r="CM262" s="141"/>
      <c r="CN262" s="138">
        <v>1.89</v>
      </c>
      <c r="CO262" s="139"/>
      <c r="CP262" s="140" t="s">
        <v>134</v>
      </c>
      <c r="CQ262" s="141"/>
      <c r="CR262" s="138">
        <v>1.89</v>
      </c>
      <c r="CS262" s="139"/>
      <c r="CT262" s="140" t="s">
        <v>134</v>
      </c>
      <c r="CU262" s="141"/>
      <c r="CV262" s="138">
        <v>1.89</v>
      </c>
      <c r="CW262" s="139"/>
      <c r="CX262" s="140" t="s">
        <v>134</v>
      </c>
      <c r="CY262" s="141"/>
      <c r="CZ262" s="138">
        <v>1.89</v>
      </c>
      <c r="DA262" s="139"/>
      <c r="DB262" s="140" t="s">
        <v>134</v>
      </c>
      <c r="DC262" s="141"/>
      <c r="DD262" s="138">
        <v>1.89</v>
      </c>
      <c r="DE262" s="139"/>
      <c r="DF262" s="140" t="s">
        <v>134</v>
      </c>
      <c r="DG262" s="141"/>
      <c r="DH262" s="138">
        <v>1.89</v>
      </c>
      <c r="DI262" s="139"/>
      <c r="DJ262" s="140" t="s">
        <v>134</v>
      </c>
      <c r="DK262" s="141"/>
    </row>
    <row r="263" spans="2:115" ht="25.5" customHeight="1" x14ac:dyDescent="0.4">
      <c r="B263" s="207" t="s">
        <v>160</v>
      </c>
      <c r="C263" s="208"/>
      <c r="D263" s="138">
        <v>2.67</v>
      </c>
      <c r="E263" s="139"/>
      <c r="F263" s="140" t="s">
        <v>134</v>
      </c>
      <c r="G263" s="141"/>
      <c r="H263" s="138">
        <v>2.67</v>
      </c>
      <c r="I263" s="139"/>
      <c r="J263" s="140" t="s">
        <v>134</v>
      </c>
      <c r="K263" s="141"/>
      <c r="L263" s="138">
        <v>2.67</v>
      </c>
      <c r="M263" s="139"/>
      <c r="N263" s="140" t="s">
        <v>134</v>
      </c>
      <c r="O263" s="141"/>
      <c r="P263" s="138">
        <v>2.67</v>
      </c>
      <c r="Q263" s="139"/>
      <c r="R263" s="140" t="s">
        <v>134</v>
      </c>
      <c r="S263" s="141"/>
      <c r="T263" s="138">
        <v>2.67</v>
      </c>
      <c r="U263" s="139"/>
      <c r="V263" s="140" t="s">
        <v>134</v>
      </c>
      <c r="W263" s="141"/>
      <c r="X263" s="138">
        <v>2.67</v>
      </c>
      <c r="Y263" s="139"/>
      <c r="Z263" s="140" t="s">
        <v>134</v>
      </c>
      <c r="AA263" s="141"/>
      <c r="AB263" s="138">
        <v>2.67</v>
      </c>
      <c r="AC263" s="139"/>
      <c r="AD263" s="140" t="s">
        <v>134</v>
      </c>
      <c r="AE263" s="141"/>
      <c r="AF263" s="138">
        <v>2.67</v>
      </c>
      <c r="AG263" s="139"/>
      <c r="AH263" s="140" t="s">
        <v>134</v>
      </c>
      <c r="AI263" s="141"/>
      <c r="AJ263" s="138">
        <v>2.67</v>
      </c>
      <c r="AK263" s="139"/>
      <c r="AL263" s="140" t="s">
        <v>134</v>
      </c>
      <c r="AM263" s="141"/>
      <c r="AN263" s="138">
        <v>2.67</v>
      </c>
      <c r="AO263" s="139"/>
      <c r="AP263" s="140" t="s">
        <v>134</v>
      </c>
      <c r="AQ263" s="141"/>
      <c r="AR263" s="138">
        <v>2.67</v>
      </c>
      <c r="AS263" s="139"/>
      <c r="AT263" s="140" t="s">
        <v>134</v>
      </c>
      <c r="AU263" s="141"/>
      <c r="AV263" s="138">
        <v>2.67</v>
      </c>
      <c r="AW263" s="139"/>
      <c r="AX263" s="140" t="s">
        <v>134</v>
      </c>
      <c r="AY263" s="141"/>
      <c r="AZ263" s="138">
        <v>2.67</v>
      </c>
      <c r="BA263" s="139"/>
      <c r="BB263" s="140" t="s">
        <v>134</v>
      </c>
      <c r="BC263" s="141"/>
      <c r="BD263" s="138">
        <v>2.67</v>
      </c>
      <c r="BE263" s="139"/>
      <c r="BF263" s="140" t="s">
        <v>134</v>
      </c>
      <c r="BG263" s="141"/>
      <c r="BH263" s="138">
        <v>2.67</v>
      </c>
      <c r="BI263" s="139"/>
      <c r="BJ263" s="140" t="s">
        <v>134</v>
      </c>
      <c r="BK263" s="141"/>
      <c r="BL263" s="138">
        <v>2.67</v>
      </c>
      <c r="BM263" s="139"/>
      <c r="BN263" s="140" t="s">
        <v>134</v>
      </c>
      <c r="BO263" s="141"/>
      <c r="BP263" s="138">
        <v>2.62</v>
      </c>
      <c r="BQ263" s="139"/>
      <c r="BR263" s="140" t="s">
        <v>134</v>
      </c>
      <c r="BS263" s="141"/>
      <c r="BT263" s="138">
        <v>2.62</v>
      </c>
      <c r="BU263" s="139"/>
      <c r="BV263" s="140" t="s">
        <v>134</v>
      </c>
      <c r="BW263" s="141"/>
      <c r="BX263" s="138">
        <v>2.62</v>
      </c>
      <c r="BY263" s="139"/>
      <c r="BZ263" s="140" t="s">
        <v>134</v>
      </c>
      <c r="CA263" s="141"/>
      <c r="CB263" s="138">
        <v>2.62</v>
      </c>
      <c r="CC263" s="139"/>
      <c r="CD263" s="140" t="s">
        <v>134</v>
      </c>
      <c r="CE263" s="141"/>
      <c r="CF263" s="138">
        <v>2.62</v>
      </c>
      <c r="CG263" s="139"/>
      <c r="CH263" s="140" t="s">
        <v>134</v>
      </c>
      <c r="CI263" s="141"/>
      <c r="CJ263" s="138">
        <v>2.62</v>
      </c>
      <c r="CK263" s="139"/>
      <c r="CL263" s="140" t="s">
        <v>134</v>
      </c>
      <c r="CM263" s="141"/>
      <c r="CN263" s="138">
        <v>2.62</v>
      </c>
      <c r="CO263" s="139"/>
      <c r="CP263" s="140" t="s">
        <v>134</v>
      </c>
      <c r="CQ263" s="141"/>
      <c r="CR263" s="138">
        <v>2.62</v>
      </c>
      <c r="CS263" s="139"/>
      <c r="CT263" s="140" t="s">
        <v>134</v>
      </c>
      <c r="CU263" s="141"/>
      <c r="CV263" s="138">
        <v>2.62</v>
      </c>
      <c r="CW263" s="139"/>
      <c r="CX263" s="140" t="s">
        <v>134</v>
      </c>
      <c r="CY263" s="141"/>
      <c r="CZ263" s="138">
        <v>2.62</v>
      </c>
      <c r="DA263" s="139"/>
      <c r="DB263" s="140" t="s">
        <v>134</v>
      </c>
      <c r="DC263" s="141"/>
      <c r="DD263" s="138">
        <v>2.62</v>
      </c>
      <c r="DE263" s="139"/>
      <c r="DF263" s="140" t="s">
        <v>134</v>
      </c>
      <c r="DG263" s="141"/>
      <c r="DH263" s="138">
        <v>2.62</v>
      </c>
      <c r="DI263" s="139"/>
      <c r="DJ263" s="140" t="s">
        <v>134</v>
      </c>
      <c r="DK263" s="141"/>
    </row>
    <row r="264" spans="2:115" ht="25.5" customHeight="1" x14ac:dyDescent="0.4">
      <c r="B264" s="207" t="s">
        <v>67</v>
      </c>
      <c r="C264" s="208"/>
      <c r="D264" s="138">
        <v>8.39</v>
      </c>
      <c r="E264" s="139"/>
      <c r="F264" s="140" t="s">
        <v>134</v>
      </c>
      <c r="G264" s="141"/>
      <c r="H264" s="138">
        <v>8.39</v>
      </c>
      <c r="I264" s="139"/>
      <c r="J264" s="140" t="s">
        <v>134</v>
      </c>
      <c r="K264" s="141"/>
      <c r="L264" s="138">
        <v>8.39</v>
      </c>
      <c r="M264" s="139"/>
      <c r="N264" s="140" t="s">
        <v>134</v>
      </c>
      <c r="O264" s="141"/>
      <c r="P264" s="138">
        <v>8.39</v>
      </c>
      <c r="Q264" s="139"/>
      <c r="R264" s="140" t="s">
        <v>134</v>
      </c>
      <c r="S264" s="141"/>
      <c r="T264" s="138">
        <v>8.39</v>
      </c>
      <c r="U264" s="139"/>
      <c r="V264" s="140" t="s">
        <v>134</v>
      </c>
      <c r="W264" s="141"/>
      <c r="X264" s="138">
        <v>8.39</v>
      </c>
      <c r="Y264" s="139"/>
      <c r="Z264" s="140" t="s">
        <v>134</v>
      </c>
      <c r="AA264" s="141"/>
      <c r="AB264" s="138">
        <v>8.39</v>
      </c>
      <c r="AC264" s="139"/>
      <c r="AD264" s="140" t="s">
        <v>134</v>
      </c>
      <c r="AE264" s="141"/>
      <c r="AF264" s="138">
        <v>8.39</v>
      </c>
      <c r="AG264" s="139"/>
      <c r="AH264" s="140" t="s">
        <v>134</v>
      </c>
      <c r="AI264" s="141"/>
      <c r="AJ264" s="138">
        <v>8.39</v>
      </c>
      <c r="AK264" s="139"/>
      <c r="AL264" s="140" t="s">
        <v>134</v>
      </c>
      <c r="AM264" s="141"/>
      <c r="AN264" s="138">
        <v>8.39</v>
      </c>
      <c r="AO264" s="139"/>
      <c r="AP264" s="140" t="s">
        <v>134</v>
      </c>
      <c r="AQ264" s="141"/>
      <c r="AR264" s="138">
        <v>8.39</v>
      </c>
      <c r="AS264" s="139"/>
      <c r="AT264" s="140" t="s">
        <v>134</v>
      </c>
      <c r="AU264" s="141"/>
      <c r="AV264" s="138">
        <v>8.39</v>
      </c>
      <c r="AW264" s="139"/>
      <c r="AX264" s="140" t="s">
        <v>134</v>
      </c>
      <c r="AY264" s="141"/>
      <c r="AZ264" s="138">
        <v>8.39</v>
      </c>
      <c r="BA264" s="139"/>
      <c r="BB264" s="140" t="s">
        <v>134</v>
      </c>
      <c r="BC264" s="141"/>
      <c r="BD264" s="138">
        <v>8.39</v>
      </c>
      <c r="BE264" s="139"/>
      <c r="BF264" s="140" t="s">
        <v>134</v>
      </c>
      <c r="BG264" s="141"/>
      <c r="BH264" s="138">
        <v>8.39</v>
      </c>
      <c r="BI264" s="139"/>
      <c r="BJ264" s="140" t="s">
        <v>134</v>
      </c>
      <c r="BK264" s="141"/>
      <c r="BL264" s="138">
        <v>8.39</v>
      </c>
      <c r="BM264" s="139"/>
      <c r="BN264" s="140" t="s">
        <v>134</v>
      </c>
      <c r="BO264" s="141"/>
      <c r="BP264" s="138">
        <v>8.34</v>
      </c>
      <c r="BQ264" s="139"/>
      <c r="BR264" s="140" t="s">
        <v>134</v>
      </c>
      <c r="BS264" s="141"/>
      <c r="BT264" s="138">
        <v>8.34</v>
      </c>
      <c r="BU264" s="139"/>
      <c r="BV264" s="140" t="s">
        <v>134</v>
      </c>
      <c r="BW264" s="141"/>
      <c r="BX264" s="138">
        <v>8.34</v>
      </c>
      <c r="BY264" s="139"/>
      <c r="BZ264" s="140" t="s">
        <v>134</v>
      </c>
      <c r="CA264" s="141"/>
      <c r="CB264" s="138">
        <v>8.34</v>
      </c>
      <c r="CC264" s="139"/>
      <c r="CD264" s="140" t="s">
        <v>134</v>
      </c>
      <c r="CE264" s="141"/>
      <c r="CF264" s="138">
        <v>8.34</v>
      </c>
      <c r="CG264" s="139"/>
      <c r="CH264" s="140" t="s">
        <v>134</v>
      </c>
      <c r="CI264" s="141"/>
      <c r="CJ264" s="138">
        <v>7.08</v>
      </c>
      <c r="CK264" s="139"/>
      <c r="CL264" s="140" t="s">
        <v>134</v>
      </c>
      <c r="CM264" s="141"/>
      <c r="CN264" s="138">
        <v>7.08</v>
      </c>
      <c r="CO264" s="139"/>
      <c r="CP264" s="140" t="s">
        <v>134</v>
      </c>
      <c r="CQ264" s="141"/>
      <c r="CR264" s="138">
        <v>7.08</v>
      </c>
      <c r="CS264" s="139"/>
      <c r="CT264" s="140" t="s">
        <v>134</v>
      </c>
      <c r="CU264" s="141"/>
      <c r="CV264" s="138">
        <v>7.08</v>
      </c>
      <c r="CW264" s="139"/>
      <c r="CX264" s="140" t="s">
        <v>134</v>
      </c>
      <c r="CY264" s="141"/>
      <c r="CZ264" s="138">
        <v>7.08</v>
      </c>
      <c r="DA264" s="139"/>
      <c r="DB264" s="140" t="s">
        <v>134</v>
      </c>
      <c r="DC264" s="141"/>
      <c r="DD264" s="138">
        <v>7.08</v>
      </c>
      <c r="DE264" s="139"/>
      <c r="DF264" s="140" t="s">
        <v>134</v>
      </c>
      <c r="DG264" s="141"/>
      <c r="DH264" s="138">
        <v>7.08</v>
      </c>
      <c r="DI264" s="139"/>
      <c r="DJ264" s="140" t="s">
        <v>134</v>
      </c>
      <c r="DK264" s="141"/>
    </row>
    <row r="265" spans="2:115" ht="25.5" customHeight="1" x14ac:dyDescent="0.4">
      <c r="B265" s="207" t="s">
        <v>161</v>
      </c>
      <c r="C265" s="208"/>
      <c r="D265" s="138">
        <v>2.1599999999999997</v>
      </c>
      <c r="E265" s="139"/>
      <c r="F265" s="140" t="s">
        <v>134</v>
      </c>
      <c r="G265" s="141"/>
      <c r="H265" s="138">
        <v>2.1599999999999997</v>
      </c>
      <c r="I265" s="139"/>
      <c r="J265" s="140" t="s">
        <v>134</v>
      </c>
      <c r="K265" s="141"/>
      <c r="L265" s="138">
        <v>2.1599999999999997</v>
      </c>
      <c r="M265" s="139"/>
      <c r="N265" s="140" t="s">
        <v>134</v>
      </c>
      <c r="O265" s="141"/>
      <c r="P265" s="138">
        <v>2.1599999999999997</v>
      </c>
      <c r="Q265" s="139"/>
      <c r="R265" s="140" t="s">
        <v>134</v>
      </c>
      <c r="S265" s="141"/>
      <c r="T265" s="138">
        <v>2.1599999999999997</v>
      </c>
      <c r="U265" s="139"/>
      <c r="V265" s="140" t="s">
        <v>134</v>
      </c>
      <c r="W265" s="141"/>
      <c r="X265" s="138">
        <v>2.1599999999999997</v>
      </c>
      <c r="Y265" s="139"/>
      <c r="Z265" s="140" t="s">
        <v>134</v>
      </c>
      <c r="AA265" s="141"/>
      <c r="AB265" s="138">
        <v>2.1599999999999997</v>
      </c>
      <c r="AC265" s="139"/>
      <c r="AD265" s="140" t="s">
        <v>134</v>
      </c>
      <c r="AE265" s="141"/>
      <c r="AF265" s="138">
        <v>2.1599999999999997</v>
      </c>
      <c r="AG265" s="139"/>
      <c r="AH265" s="140" t="s">
        <v>134</v>
      </c>
      <c r="AI265" s="141"/>
      <c r="AJ265" s="138">
        <v>2.1599999999999997</v>
      </c>
      <c r="AK265" s="139"/>
      <c r="AL265" s="140" t="s">
        <v>134</v>
      </c>
      <c r="AM265" s="141"/>
      <c r="AN265" s="138">
        <v>2.1599999999999997</v>
      </c>
      <c r="AO265" s="139"/>
      <c r="AP265" s="140" t="s">
        <v>134</v>
      </c>
      <c r="AQ265" s="141"/>
      <c r="AR265" s="138">
        <v>2.1599999999999997</v>
      </c>
      <c r="AS265" s="139"/>
      <c r="AT265" s="140" t="s">
        <v>134</v>
      </c>
      <c r="AU265" s="141"/>
      <c r="AV265" s="138">
        <v>2.1599999999999997</v>
      </c>
      <c r="AW265" s="139"/>
      <c r="AX265" s="140" t="s">
        <v>134</v>
      </c>
      <c r="AY265" s="141"/>
      <c r="AZ265" s="138">
        <v>2.1599999999999997</v>
      </c>
      <c r="BA265" s="139"/>
      <c r="BB265" s="140" t="s">
        <v>134</v>
      </c>
      <c r="BC265" s="141"/>
      <c r="BD265" s="138">
        <v>2.1599999999999997</v>
      </c>
      <c r="BE265" s="139"/>
      <c r="BF265" s="140" t="s">
        <v>134</v>
      </c>
      <c r="BG265" s="141"/>
      <c r="BH265" s="138">
        <v>2.1599999999999997</v>
      </c>
      <c r="BI265" s="139"/>
      <c r="BJ265" s="140" t="s">
        <v>134</v>
      </c>
      <c r="BK265" s="141"/>
      <c r="BL265" s="138">
        <v>2.1599999999999997</v>
      </c>
      <c r="BM265" s="139"/>
      <c r="BN265" s="140" t="s">
        <v>134</v>
      </c>
      <c r="BO265" s="141"/>
      <c r="BP265" s="138">
        <v>2.11</v>
      </c>
      <c r="BQ265" s="139"/>
      <c r="BR265" s="140" t="s">
        <v>134</v>
      </c>
      <c r="BS265" s="141"/>
      <c r="BT265" s="138">
        <v>2.11</v>
      </c>
      <c r="BU265" s="139"/>
      <c r="BV265" s="140" t="s">
        <v>134</v>
      </c>
      <c r="BW265" s="141"/>
      <c r="BX265" s="138">
        <v>2.11</v>
      </c>
      <c r="BY265" s="139"/>
      <c r="BZ265" s="140" t="s">
        <v>134</v>
      </c>
      <c r="CA265" s="141"/>
      <c r="CB265" s="138">
        <v>2.11</v>
      </c>
      <c r="CC265" s="139"/>
      <c r="CD265" s="140" t="s">
        <v>134</v>
      </c>
      <c r="CE265" s="141"/>
      <c r="CF265" s="138">
        <v>2.11</v>
      </c>
      <c r="CG265" s="139"/>
      <c r="CH265" s="140" t="s">
        <v>134</v>
      </c>
      <c r="CI265" s="141"/>
      <c r="CJ265" s="138">
        <v>2.11</v>
      </c>
      <c r="CK265" s="139"/>
      <c r="CL265" s="140" t="s">
        <v>134</v>
      </c>
      <c r="CM265" s="141"/>
      <c r="CN265" s="138">
        <v>2.11</v>
      </c>
      <c r="CO265" s="139"/>
      <c r="CP265" s="140" t="s">
        <v>134</v>
      </c>
      <c r="CQ265" s="141"/>
      <c r="CR265" s="138">
        <v>2.11</v>
      </c>
      <c r="CS265" s="139"/>
      <c r="CT265" s="140" t="s">
        <v>134</v>
      </c>
      <c r="CU265" s="141"/>
      <c r="CV265" s="138">
        <v>2.11</v>
      </c>
      <c r="CW265" s="139"/>
      <c r="CX265" s="140" t="s">
        <v>134</v>
      </c>
      <c r="CY265" s="141"/>
      <c r="CZ265" s="138">
        <v>2.11</v>
      </c>
      <c r="DA265" s="139"/>
      <c r="DB265" s="140" t="s">
        <v>134</v>
      </c>
      <c r="DC265" s="141"/>
      <c r="DD265" s="138">
        <v>2.11</v>
      </c>
      <c r="DE265" s="139"/>
      <c r="DF265" s="140" t="s">
        <v>134</v>
      </c>
      <c r="DG265" s="141"/>
      <c r="DH265" s="138">
        <v>2.11</v>
      </c>
      <c r="DI265" s="139"/>
      <c r="DJ265" s="140" t="s">
        <v>134</v>
      </c>
      <c r="DK265" s="141"/>
    </row>
    <row r="266" spans="2:115" ht="25.5" customHeight="1" x14ac:dyDescent="0.4">
      <c r="B266" s="61" t="s">
        <v>183</v>
      </c>
      <c r="C266" s="62"/>
      <c r="D266" s="138" t="s">
        <v>8</v>
      </c>
      <c r="E266" s="139"/>
      <c r="F266" s="140" t="s">
        <v>8</v>
      </c>
      <c r="G266" s="141"/>
      <c r="H266" s="138">
        <f>1.89+0.15</f>
        <v>2.04</v>
      </c>
      <c r="I266" s="139"/>
      <c r="J266" s="140" t="s">
        <v>134</v>
      </c>
      <c r="K266" s="141"/>
      <c r="L266" s="138">
        <f>1.89+0.15</f>
        <v>2.04</v>
      </c>
      <c r="M266" s="139"/>
      <c r="N266" s="140" t="s">
        <v>134</v>
      </c>
      <c r="O266" s="141"/>
      <c r="P266" s="138">
        <f>1.89+0.15</f>
        <v>2.04</v>
      </c>
      <c r="Q266" s="139"/>
      <c r="R266" s="140" t="s">
        <v>134</v>
      </c>
      <c r="S266" s="141"/>
      <c r="T266" s="138">
        <f>1.89+0.15</f>
        <v>2.04</v>
      </c>
      <c r="U266" s="139"/>
      <c r="V266" s="140" t="s">
        <v>134</v>
      </c>
      <c r="W266" s="141"/>
      <c r="X266" s="138">
        <v>2.04</v>
      </c>
      <c r="Y266" s="139"/>
      <c r="Z266" s="140" t="s">
        <v>134</v>
      </c>
      <c r="AA266" s="141"/>
      <c r="AB266" s="138">
        <v>2.04</v>
      </c>
      <c r="AC266" s="139"/>
      <c r="AD266" s="140" t="s">
        <v>134</v>
      </c>
      <c r="AE266" s="141"/>
      <c r="AF266" s="138">
        <v>2.04</v>
      </c>
      <c r="AG266" s="139"/>
      <c r="AH266" s="140" t="s">
        <v>134</v>
      </c>
      <c r="AI266" s="141"/>
      <c r="AJ266" s="138">
        <v>2.04</v>
      </c>
      <c r="AK266" s="139"/>
      <c r="AL266" s="140" t="s">
        <v>134</v>
      </c>
      <c r="AM266" s="141"/>
      <c r="AN266" s="138">
        <v>2.04</v>
      </c>
      <c r="AO266" s="139"/>
      <c r="AP266" s="140" t="s">
        <v>134</v>
      </c>
      <c r="AQ266" s="141"/>
      <c r="AR266" s="138">
        <v>2.04</v>
      </c>
      <c r="AS266" s="139"/>
      <c r="AT266" s="140" t="s">
        <v>134</v>
      </c>
      <c r="AU266" s="141"/>
      <c r="AV266" s="138">
        <v>2.04</v>
      </c>
      <c r="AW266" s="139"/>
      <c r="AX266" s="140" t="s">
        <v>134</v>
      </c>
      <c r="AY266" s="141"/>
      <c r="AZ266" s="138">
        <v>2.04</v>
      </c>
      <c r="BA266" s="139"/>
      <c r="BB266" s="140" t="s">
        <v>134</v>
      </c>
      <c r="BC266" s="141"/>
      <c r="BD266" s="138">
        <v>2.04</v>
      </c>
      <c r="BE266" s="139"/>
      <c r="BF266" s="140" t="s">
        <v>134</v>
      </c>
      <c r="BG266" s="141"/>
      <c r="BH266" s="138">
        <v>2.04</v>
      </c>
      <c r="BI266" s="139"/>
      <c r="BJ266" s="140" t="s">
        <v>134</v>
      </c>
      <c r="BK266" s="141"/>
      <c r="BL266" s="138">
        <v>2.04</v>
      </c>
      <c r="BM266" s="139"/>
      <c r="BN266" s="140" t="s">
        <v>134</v>
      </c>
      <c r="BO266" s="141"/>
      <c r="BP266" s="138">
        <v>1.99</v>
      </c>
      <c r="BQ266" s="139"/>
      <c r="BR266" s="140" t="s">
        <v>134</v>
      </c>
      <c r="BS266" s="141"/>
      <c r="BT266" s="138">
        <v>1.99</v>
      </c>
      <c r="BU266" s="139"/>
      <c r="BV266" s="140" t="s">
        <v>134</v>
      </c>
      <c r="BW266" s="141"/>
      <c r="BX266" s="138">
        <v>1.99</v>
      </c>
      <c r="BY266" s="139"/>
      <c r="BZ266" s="140" t="s">
        <v>134</v>
      </c>
      <c r="CA266" s="141"/>
      <c r="CB266" s="138">
        <v>1.99</v>
      </c>
      <c r="CC266" s="139"/>
      <c r="CD266" s="140" t="s">
        <v>134</v>
      </c>
      <c r="CE266" s="141"/>
      <c r="CF266" s="138">
        <v>1.99</v>
      </c>
      <c r="CG266" s="139"/>
      <c r="CH266" s="140" t="s">
        <v>134</v>
      </c>
      <c r="CI266" s="141"/>
      <c r="CJ266" s="138">
        <v>1.99</v>
      </c>
      <c r="CK266" s="139"/>
      <c r="CL266" s="140" t="s">
        <v>134</v>
      </c>
      <c r="CM266" s="141"/>
      <c r="CN266" s="138">
        <v>1.99</v>
      </c>
      <c r="CO266" s="139"/>
      <c r="CP266" s="140" t="s">
        <v>134</v>
      </c>
      <c r="CQ266" s="141"/>
      <c r="CR266" s="138">
        <v>1.99</v>
      </c>
      <c r="CS266" s="139"/>
      <c r="CT266" s="140" t="s">
        <v>134</v>
      </c>
      <c r="CU266" s="141"/>
      <c r="CV266" s="138">
        <v>1.99</v>
      </c>
      <c r="CW266" s="139"/>
      <c r="CX266" s="140" t="s">
        <v>134</v>
      </c>
      <c r="CY266" s="141"/>
      <c r="CZ266" s="138">
        <v>1.99</v>
      </c>
      <c r="DA266" s="139"/>
      <c r="DB266" s="140" t="s">
        <v>134</v>
      </c>
      <c r="DC266" s="141"/>
      <c r="DD266" s="138">
        <v>1.99</v>
      </c>
      <c r="DE266" s="139"/>
      <c r="DF266" s="140" t="s">
        <v>134</v>
      </c>
      <c r="DG266" s="141"/>
      <c r="DH266" s="138">
        <v>1.99</v>
      </c>
      <c r="DI266" s="139"/>
      <c r="DJ266" s="140" t="s">
        <v>134</v>
      </c>
      <c r="DK266" s="141"/>
    </row>
    <row r="267" spans="2:115" ht="25.5" customHeight="1" x14ac:dyDescent="0.4">
      <c r="B267" s="207" t="s">
        <v>162</v>
      </c>
      <c r="C267" s="208"/>
      <c r="D267" s="138">
        <v>2.15</v>
      </c>
      <c r="E267" s="139"/>
      <c r="F267" s="140" t="s">
        <v>134</v>
      </c>
      <c r="G267" s="141"/>
      <c r="H267" s="138">
        <f>3.15+0.15</f>
        <v>3.3</v>
      </c>
      <c r="I267" s="139"/>
      <c r="J267" s="140" t="s">
        <v>134</v>
      </c>
      <c r="K267" s="141"/>
      <c r="L267" s="138">
        <f>3.15+0.15</f>
        <v>3.3</v>
      </c>
      <c r="M267" s="139"/>
      <c r="N267" s="140" t="s">
        <v>134</v>
      </c>
      <c r="O267" s="141"/>
      <c r="P267" s="138">
        <f>3.15+0.15</f>
        <v>3.3</v>
      </c>
      <c r="Q267" s="139"/>
      <c r="R267" s="140" t="s">
        <v>134</v>
      </c>
      <c r="S267" s="141"/>
      <c r="T267" s="138">
        <f>3.15+0.15</f>
        <v>3.3</v>
      </c>
      <c r="U267" s="139"/>
      <c r="V267" s="140" t="s">
        <v>134</v>
      </c>
      <c r="W267" s="141"/>
      <c r="X267" s="138">
        <v>3.3</v>
      </c>
      <c r="Y267" s="139"/>
      <c r="Z267" s="140" t="s">
        <v>134</v>
      </c>
      <c r="AA267" s="141"/>
      <c r="AB267" s="138">
        <v>3.3</v>
      </c>
      <c r="AC267" s="139"/>
      <c r="AD267" s="140" t="s">
        <v>134</v>
      </c>
      <c r="AE267" s="141"/>
      <c r="AF267" s="138">
        <v>3.3</v>
      </c>
      <c r="AG267" s="139"/>
      <c r="AH267" s="140" t="s">
        <v>134</v>
      </c>
      <c r="AI267" s="141"/>
      <c r="AJ267" s="138">
        <v>3.3</v>
      </c>
      <c r="AK267" s="139"/>
      <c r="AL267" s="140" t="s">
        <v>134</v>
      </c>
      <c r="AM267" s="141"/>
      <c r="AN267" s="138">
        <v>3.3</v>
      </c>
      <c r="AO267" s="139"/>
      <c r="AP267" s="140" t="s">
        <v>134</v>
      </c>
      <c r="AQ267" s="141"/>
      <c r="AR267" s="138">
        <v>3.3</v>
      </c>
      <c r="AS267" s="139"/>
      <c r="AT267" s="140" t="s">
        <v>134</v>
      </c>
      <c r="AU267" s="141"/>
      <c r="AV267" s="138">
        <v>3.3</v>
      </c>
      <c r="AW267" s="139"/>
      <c r="AX267" s="140" t="s">
        <v>134</v>
      </c>
      <c r="AY267" s="141"/>
      <c r="AZ267" s="138">
        <v>3.3</v>
      </c>
      <c r="BA267" s="139"/>
      <c r="BB267" s="140" t="s">
        <v>134</v>
      </c>
      <c r="BC267" s="141"/>
      <c r="BD267" s="138">
        <v>3.3</v>
      </c>
      <c r="BE267" s="139"/>
      <c r="BF267" s="140" t="s">
        <v>134</v>
      </c>
      <c r="BG267" s="141"/>
      <c r="BH267" s="138">
        <v>3.3</v>
      </c>
      <c r="BI267" s="139"/>
      <c r="BJ267" s="140" t="s">
        <v>134</v>
      </c>
      <c r="BK267" s="141"/>
      <c r="BL267" s="138">
        <v>3.3</v>
      </c>
      <c r="BM267" s="139"/>
      <c r="BN267" s="140" t="s">
        <v>134</v>
      </c>
      <c r="BO267" s="141"/>
      <c r="BP267" s="138">
        <v>3.25</v>
      </c>
      <c r="BQ267" s="139"/>
      <c r="BR267" s="140" t="s">
        <v>134</v>
      </c>
      <c r="BS267" s="141"/>
      <c r="BT267" s="138">
        <v>3.25</v>
      </c>
      <c r="BU267" s="139"/>
      <c r="BV267" s="140" t="s">
        <v>134</v>
      </c>
      <c r="BW267" s="141"/>
      <c r="BX267" s="138">
        <v>3.25</v>
      </c>
      <c r="BY267" s="139"/>
      <c r="BZ267" s="140" t="s">
        <v>134</v>
      </c>
      <c r="CA267" s="141"/>
      <c r="CB267" s="138">
        <v>3.25</v>
      </c>
      <c r="CC267" s="139"/>
      <c r="CD267" s="140" t="s">
        <v>134</v>
      </c>
      <c r="CE267" s="141"/>
      <c r="CF267" s="138">
        <v>3.25</v>
      </c>
      <c r="CG267" s="139"/>
      <c r="CH267" s="140" t="s">
        <v>134</v>
      </c>
      <c r="CI267" s="141"/>
      <c r="CJ267" s="138">
        <v>3.25</v>
      </c>
      <c r="CK267" s="139"/>
      <c r="CL267" s="140" t="s">
        <v>134</v>
      </c>
      <c r="CM267" s="141"/>
      <c r="CN267" s="138">
        <v>3.25</v>
      </c>
      <c r="CO267" s="139"/>
      <c r="CP267" s="140" t="s">
        <v>134</v>
      </c>
      <c r="CQ267" s="141"/>
      <c r="CR267" s="138">
        <v>3.25</v>
      </c>
      <c r="CS267" s="139"/>
      <c r="CT267" s="140" t="s">
        <v>134</v>
      </c>
      <c r="CU267" s="141"/>
      <c r="CV267" s="138">
        <v>3.25</v>
      </c>
      <c r="CW267" s="139"/>
      <c r="CX267" s="140" t="s">
        <v>134</v>
      </c>
      <c r="CY267" s="141"/>
      <c r="CZ267" s="138">
        <v>3.25</v>
      </c>
      <c r="DA267" s="139"/>
      <c r="DB267" s="140" t="s">
        <v>134</v>
      </c>
      <c r="DC267" s="141"/>
      <c r="DD267" s="138">
        <v>3.25</v>
      </c>
      <c r="DE267" s="139"/>
      <c r="DF267" s="140" t="s">
        <v>134</v>
      </c>
      <c r="DG267" s="141"/>
      <c r="DH267" s="138">
        <v>3.25</v>
      </c>
      <c r="DI267" s="139"/>
      <c r="DJ267" s="140" t="s">
        <v>134</v>
      </c>
      <c r="DK267" s="141"/>
    </row>
    <row r="268" spans="2:115" ht="25.5" customHeight="1" x14ac:dyDescent="0.4">
      <c r="B268" s="207" t="s">
        <v>22</v>
      </c>
      <c r="C268" s="208"/>
      <c r="D268" s="138">
        <v>0.98999999999999988</v>
      </c>
      <c r="E268" s="139"/>
      <c r="F268" s="140" t="s">
        <v>134</v>
      </c>
      <c r="G268" s="141"/>
      <c r="H268" s="138">
        <v>0.98999999999999988</v>
      </c>
      <c r="I268" s="139"/>
      <c r="J268" s="140" t="s">
        <v>134</v>
      </c>
      <c r="K268" s="141"/>
      <c r="L268" s="138">
        <v>0.98999999999999988</v>
      </c>
      <c r="M268" s="139"/>
      <c r="N268" s="140" t="s">
        <v>134</v>
      </c>
      <c r="O268" s="141"/>
      <c r="P268" s="138">
        <v>0.98999999999999988</v>
      </c>
      <c r="Q268" s="139"/>
      <c r="R268" s="140" t="s">
        <v>134</v>
      </c>
      <c r="S268" s="141"/>
      <c r="T268" s="138">
        <v>0.98999999999999988</v>
      </c>
      <c r="U268" s="139"/>
      <c r="V268" s="140" t="s">
        <v>134</v>
      </c>
      <c r="W268" s="141"/>
      <c r="X268" s="138">
        <v>0.98999999999999988</v>
      </c>
      <c r="Y268" s="139"/>
      <c r="Z268" s="140" t="s">
        <v>134</v>
      </c>
      <c r="AA268" s="141"/>
      <c r="AB268" s="138">
        <v>0.98999999999999988</v>
      </c>
      <c r="AC268" s="139"/>
      <c r="AD268" s="140" t="s">
        <v>134</v>
      </c>
      <c r="AE268" s="141"/>
      <c r="AF268" s="138">
        <v>0.98999999999999988</v>
      </c>
      <c r="AG268" s="139"/>
      <c r="AH268" s="140" t="s">
        <v>134</v>
      </c>
      <c r="AI268" s="141"/>
      <c r="AJ268" s="138">
        <v>0.98999999999999988</v>
      </c>
      <c r="AK268" s="139"/>
      <c r="AL268" s="140" t="s">
        <v>134</v>
      </c>
      <c r="AM268" s="141"/>
      <c r="AN268" s="138">
        <v>0.98999999999999988</v>
      </c>
      <c r="AO268" s="139"/>
      <c r="AP268" s="140" t="s">
        <v>134</v>
      </c>
      <c r="AQ268" s="141"/>
      <c r="AR268" s="138">
        <v>0.98999999999999988</v>
      </c>
      <c r="AS268" s="139"/>
      <c r="AT268" s="140" t="s">
        <v>134</v>
      </c>
      <c r="AU268" s="141"/>
      <c r="AV268" s="138">
        <v>0.98999999999999988</v>
      </c>
      <c r="AW268" s="139"/>
      <c r="AX268" s="140" t="s">
        <v>134</v>
      </c>
      <c r="AY268" s="141"/>
      <c r="AZ268" s="138">
        <v>0.98999999999999988</v>
      </c>
      <c r="BA268" s="139"/>
      <c r="BB268" s="140" t="s">
        <v>134</v>
      </c>
      <c r="BC268" s="141"/>
      <c r="BD268" s="138">
        <v>0.98999999999999988</v>
      </c>
      <c r="BE268" s="139"/>
      <c r="BF268" s="140" t="s">
        <v>134</v>
      </c>
      <c r="BG268" s="141"/>
      <c r="BH268" s="138">
        <v>0.98999999999999988</v>
      </c>
      <c r="BI268" s="139"/>
      <c r="BJ268" s="140" t="s">
        <v>134</v>
      </c>
      <c r="BK268" s="141"/>
      <c r="BL268" s="138">
        <v>0.98999999999999988</v>
      </c>
      <c r="BM268" s="139"/>
      <c r="BN268" s="140" t="s">
        <v>134</v>
      </c>
      <c r="BO268" s="141"/>
      <c r="BP268" s="138">
        <v>0.93999999999999984</v>
      </c>
      <c r="BQ268" s="139"/>
      <c r="BR268" s="140" t="s">
        <v>134</v>
      </c>
      <c r="BS268" s="141"/>
      <c r="BT268" s="138">
        <v>0.93999999999999984</v>
      </c>
      <c r="BU268" s="139"/>
      <c r="BV268" s="140" t="s">
        <v>134</v>
      </c>
      <c r="BW268" s="141"/>
      <c r="BX268" s="138">
        <v>0.93999999999999984</v>
      </c>
      <c r="BY268" s="139"/>
      <c r="BZ268" s="140" t="s">
        <v>134</v>
      </c>
      <c r="CA268" s="141"/>
      <c r="CB268" s="138">
        <v>0.93999999999999984</v>
      </c>
      <c r="CC268" s="139"/>
      <c r="CD268" s="140" t="s">
        <v>134</v>
      </c>
      <c r="CE268" s="141"/>
      <c r="CF268" s="138">
        <v>0.93999999999999984</v>
      </c>
      <c r="CG268" s="139"/>
      <c r="CH268" s="140" t="s">
        <v>134</v>
      </c>
      <c r="CI268" s="141"/>
      <c r="CJ268" s="138">
        <v>0.93999999999999984</v>
      </c>
      <c r="CK268" s="139"/>
      <c r="CL268" s="140" t="s">
        <v>134</v>
      </c>
      <c r="CM268" s="141"/>
      <c r="CN268" s="138">
        <v>0.93999999999999984</v>
      </c>
      <c r="CO268" s="139"/>
      <c r="CP268" s="140" t="s">
        <v>134</v>
      </c>
      <c r="CQ268" s="141"/>
      <c r="CR268" s="138">
        <v>0.93999999999999984</v>
      </c>
      <c r="CS268" s="139"/>
      <c r="CT268" s="140" t="s">
        <v>134</v>
      </c>
      <c r="CU268" s="141"/>
      <c r="CV268" s="138">
        <v>0.93999999999999984</v>
      </c>
      <c r="CW268" s="139"/>
      <c r="CX268" s="140" t="s">
        <v>134</v>
      </c>
      <c r="CY268" s="141"/>
      <c r="CZ268" s="138">
        <v>0.93999999999999984</v>
      </c>
      <c r="DA268" s="139"/>
      <c r="DB268" s="140" t="s">
        <v>134</v>
      </c>
      <c r="DC268" s="141"/>
      <c r="DD268" s="138">
        <v>0.93999999999999984</v>
      </c>
      <c r="DE268" s="139"/>
      <c r="DF268" s="140" t="s">
        <v>134</v>
      </c>
      <c r="DG268" s="141"/>
      <c r="DH268" s="138">
        <v>0.93999999999999984</v>
      </c>
      <c r="DI268" s="139"/>
      <c r="DJ268" s="140" t="s">
        <v>134</v>
      </c>
      <c r="DK268" s="141"/>
    </row>
    <row r="269" spans="2:115" ht="25.5" customHeight="1" x14ac:dyDescent="0.4">
      <c r="B269" s="201" t="s">
        <v>264</v>
      </c>
      <c r="C269" s="202"/>
      <c r="D269" s="137" t="s">
        <v>8</v>
      </c>
      <c r="E269" s="133"/>
      <c r="F269" s="142" t="s">
        <v>8</v>
      </c>
      <c r="G269" s="143"/>
      <c r="H269" s="137" t="s">
        <v>8</v>
      </c>
      <c r="I269" s="133"/>
      <c r="J269" s="142" t="s">
        <v>8</v>
      </c>
      <c r="K269" s="143"/>
      <c r="L269" s="137" t="s">
        <v>8</v>
      </c>
      <c r="M269" s="133"/>
      <c r="N269" s="142" t="s">
        <v>8</v>
      </c>
      <c r="O269" s="143"/>
      <c r="P269" s="137" t="s">
        <v>8</v>
      </c>
      <c r="Q269" s="133"/>
      <c r="R269" s="142" t="s">
        <v>8</v>
      </c>
      <c r="S269" s="143"/>
      <c r="T269" s="137" t="s">
        <v>8</v>
      </c>
      <c r="U269" s="133"/>
      <c r="V269" s="142" t="s">
        <v>8</v>
      </c>
      <c r="W269" s="143"/>
      <c r="X269" s="137" t="s">
        <v>8</v>
      </c>
      <c r="Y269" s="133"/>
      <c r="Z269" s="142" t="s">
        <v>8</v>
      </c>
      <c r="AA269" s="143"/>
      <c r="AB269" s="137" t="s">
        <v>8</v>
      </c>
      <c r="AC269" s="133"/>
      <c r="AD269" s="142" t="s">
        <v>8</v>
      </c>
      <c r="AE269" s="143"/>
      <c r="AF269" s="137" t="s">
        <v>8</v>
      </c>
      <c r="AG269" s="133"/>
      <c r="AH269" s="142" t="s">
        <v>8</v>
      </c>
      <c r="AI269" s="143"/>
      <c r="AJ269" s="137" t="s">
        <v>8</v>
      </c>
      <c r="AK269" s="133"/>
      <c r="AL269" s="142" t="s">
        <v>8</v>
      </c>
      <c r="AM269" s="143"/>
      <c r="AN269" s="137" t="s">
        <v>8</v>
      </c>
      <c r="AO269" s="133"/>
      <c r="AP269" s="142" t="s">
        <v>8</v>
      </c>
      <c r="AQ269" s="143"/>
      <c r="AR269" s="137" t="s">
        <v>8</v>
      </c>
      <c r="AS269" s="133"/>
      <c r="AT269" s="142" t="s">
        <v>8</v>
      </c>
      <c r="AU269" s="143"/>
      <c r="AV269" s="137" t="s">
        <v>8</v>
      </c>
      <c r="AW269" s="133"/>
      <c r="AX269" s="142" t="s">
        <v>8</v>
      </c>
      <c r="AY269" s="143"/>
      <c r="AZ269" s="137" t="s">
        <v>8</v>
      </c>
      <c r="BA269" s="133"/>
      <c r="BB269" s="142" t="s">
        <v>8</v>
      </c>
      <c r="BC269" s="143"/>
      <c r="BD269" s="137" t="s">
        <v>8</v>
      </c>
      <c r="BE269" s="133"/>
      <c r="BF269" s="142" t="s">
        <v>8</v>
      </c>
      <c r="BG269" s="143"/>
      <c r="BH269" s="137" t="s">
        <v>8</v>
      </c>
      <c r="BI269" s="133"/>
      <c r="BJ269" s="142" t="s">
        <v>8</v>
      </c>
      <c r="BK269" s="143"/>
      <c r="BL269" s="137" t="s">
        <v>8</v>
      </c>
      <c r="BM269" s="133"/>
      <c r="BN269" s="142" t="s">
        <v>8</v>
      </c>
      <c r="BO269" s="143"/>
      <c r="BP269" s="137" t="s">
        <v>8</v>
      </c>
      <c r="BQ269" s="133"/>
      <c r="BR269" s="142" t="s">
        <v>8</v>
      </c>
      <c r="BS269" s="143"/>
      <c r="BT269" s="137" t="s">
        <v>8</v>
      </c>
      <c r="BU269" s="133"/>
      <c r="BV269" s="142" t="s">
        <v>8</v>
      </c>
      <c r="BW269" s="143"/>
      <c r="BX269" s="132">
        <v>0.6</v>
      </c>
      <c r="BY269" s="133"/>
      <c r="BZ269" s="134" t="s">
        <v>247</v>
      </c>
      <c r="CA269" s="135"/>
      <c r="CB269" s="132">
        <v>0.6</v>
      </c>
      <c r="CC269" s="133"/>
      <c r="CD269" s="134" t="s">
        <v>247</v>
      </c>
      <c r="CE269" s="135"/>
      <c r="CF269" s="132">
        <v>0.6</v>
      </c>
      <c r="CG269" s="133"/>
      <c r="CH269" s="134" t="s">
        <v>247</v>
      </c>
      <c r="CI269" s="135"/>
      <c r="CJ269" s="132">
        <v>0.6</v>
      </c>
      <c r="CK269" s="133"/>
      <c r="CL269" s="134" t="s">
        <v>247</v>
      </c>
      <c r="CM269" s="135"/>
      <c r="CN269" s="132">
        <v>0.6</v>
      </c>
      <c r="CO269" s="133"/>
      <c r="CP269" s="134" t="s">
        <v>247</v>
      </c>
      <c r="CQ269" s="135"/>
      <c r="CR269" s="132">
        <v>0.6</v>
      </c>
      <c r="CS269" s="133"/>
      <c r="CT269" s="134" t="s">
        <v>247</v>
      </c>
      <c r="CU269" s="135"/>
      <c r="CV269" s="132">
        <v>0.6</v>
      </c>
      <c r="CW269" s="133"/>
      <c r="CX269" s="134" t="s">
        <v>247</v>
      </c>
      <c r="CY269" s="135"/>
      <c r="CZ269" s="132">
        <v>0.6</v>
      </c>
      <c r="DA269" s="133"/>
      <c r="DB269" s="134" t="s">
        <v>247</v>
      </c>
      <c r="DC269" s="135"/>
      <c r="DD269" s="132">
        <v>0.6</v>
      </c>
      <c r="DE269" s="133"/>
      <c r="DF269" s="134" t="s">
        <v>247</v>
      </c>
      <c r="DG269" s="135"/>
      <c r="DH269" s="132">
        <v>0.6</v>
      </c>
      <c r="DI269" s="133"/>
      <c r="DJ269" s="134" t="s">
        <v>247</v>
      </c>
      <c r="DK269" s="135"/>
    </row>
    <row r="270" spans="2:115" ht="25.5" customHeight="1" x14ac:dyDescent="0.4">
      <c r="B270" s="203"/>
      <c r="C270" s="204"/>
      <c r="D270" s="136"/>
      <c r="E270" s="129"/>
      <c r="F270" s="144"/>
      <c r="G270" s="145"/>
      <c r="H270" s="136"/>
      <c r="I270" s="129"/>
      <c r="J270" s="144"/>
      <c r="K270" s="145"/>
      <c r="L270" s="136"/>
      <c r="M270" s="129"/>
      <c r="N270" s="144"/>
      <c r="O270" s="145"/>
      <c r="P270" s="136"/>
      <c r="Q270" s="129"/>
      <c r="R270" s="144"/>
      <c r="S270" s="145"/>
      <c r="T270" s="136"/>
      <c r="U270" s="129"/>
      <c r="V270" s="144"/>
      <c r="W270" s="145"/>
      <c r="X270" s="136"/>
      <c r="Y270" s="129"/>
      <c r="Z270" s="144"/>
      <c r="AA270" s="145"/>
      <c r="AB270" s="136"/>
      <c r="AC270" s="129"/>
      <c r="AD270" s="144"/>
      <c r="AE270" s="145"/>
      <c r="AF270" s="136"/>
      <c r="AG270" s="129"/>
      <c r="AH270" s="144"/>
      <c r="AI270" s="145"/>
      <c r="AJ270" s="136"/>
      <c r="AK270" s="129"/>
      <c r="AL270" s="144"/>
      <c r="AM270" s="145"/>
      <c r="AN270" s="136"/>
      <c r="AO270" s="129"/>
      <c r="AP270" s="144"/>
      <c r="AQ270" s="145"/>
      <c r="AR270" s="136"/>
      <c r="AS270" s="129"/>
      <c r="AT270" s="144"/>
      <c r="AU270" s="145"/>
      <c r="AV270" s="136"/>
      <c r="AW270" s="129"/>
      <c r="AX270" s="144"/>
      <c r="AY270" s="145"/>
      <c r="AZ270" s="136"/>
      <c r="BA270" s="129"/>
      <c r="BB270" s="144"/>
      <c r="BC270" s="145"/>
      <c r="BD270" s="136"/>
      <c r="BE270" s="129"/>
      <c r="BF270" s="144"/>
      <c r="BG270" s="145"/>
      <c r="BH270" s="136"/>
      <c r="BI270" s="129"/>
      <c r="BJ270" s="144"/>
      <c r="BK270" s="145"/>
      <c r="BL270" s="136"/>
      <c r="BM270" s="129"/>
      <c r="BN270" s="144"/>
      <c r="BO270" s="145"/>
      <c r="BP270" s="136"/>
      <c r="BQ270" s="129"/>
      <c r="BR270" s="144"/>
      <c r="BS270" s="145"/>
      <c r="BT270" s="136"/>
      <c r="BU270" s="129"/>
      <c r="BV270" s="144"/>
      <c r="BW270" s="145"/>
      <c r="BX270" s="128">
        <v>6.1000000000000005</v>
      </c>
      <c r="BY270" s="129"/>
      <c r="BZ270" s="130" t="s">
        <v>134</v>
      </c>
      <c r="CA270" s="131"/>
      <c r="CB270" s="128">
        <v>6.1000000000000005</v>
      </c>
      <c r="CC270" s="129"/>
      <c r="CD270" s="130" t="s">
        <v>134</v>
      </c>
      <c r="CE270" s="131"/>
      <c r="CF270" s="128">
        <v>6.1000000000000005</v>
      </c>
      <c r="CG270" s="129"/>
      <c r="CH270" s="130" t="s">
        <v>134</v>
      </c>
      <c r="CI270" s="131"/>
      <c r="CJ270" s="128">
        <v>6.1000000000000005</v>
      </c>
      <c r="CK270" s="129"/>
      <c r="CL270" s="130" t="s">
        <v>134</v>
      </c>
      <c r="CM270" s="131"/>
      <c r="CN270" s="128">
        <v>6.1000000000000005</v>
      </c>
      <c r="CO270" s="129"/>
      <c r="CP270" s="130" t="s">
        <v>134</v>
      </c>
      <c r="CQ270" s="131"/>
      <c r="CR270" s="128">
        <v>6.1000000000000005</v>
      </c>
      <c r="CS270" s="129"/>
      <c r="CT270" s="130" t="s">
        <v>134</v>
      </c>
      <c r="CU270" s="131"/>
      <c r="CV270" s="128">
        <v>6.1000000000000005</v>
      </c>
      <c r="CW270" s="129"/>
      <c r="CX270" s="130" t="s">
        <v>134</v>
      </c>
      <c r="CY270" s="131"/>
      <c r="CZ270" s="128">
        <v>10.220000000000001</v>
      </c>
      <c r="DA270" s="129"/>
      <c r="DB270" s="130" t="s">
        <v>134</v>
      </c>
      <c r="DC270" s="131"/>
      <c r="DD270" s="128">
        <v>10.220000000000001</v>
      </c>
      <c r="DE270" s="129"/>
      <c r="DF270" s="130" t="s">
        <v>134</v>
      </c>
      <c r="DG270" s="131"/>
      <c r="DH270" s="128">
        <v>10.220000000000001</v>
      </c>
      <c r="DI270" s="129"/>
      <c r="DJ270" s="130" t="s">
        <v>134</v>
      </c>
      <c r="DK270" s="131"/>
    </row>
    <row r="271" spans="2:115" ht="25.5" customHeight="1" x14ac:dyDescent="0.4">
      <c r="B271" s="201" t="s">
        <v>73</v>
      </c>
      <c r="C271" s="202"/>
      <c r="D271" s="137">
        <v>2.88</v>
      </c>
      <c r="E271" s="133"/>
      <c r="F271" s="142" t="s">
        <v>134</v>
      </c>
      <c r="G271" s="143"/>
      <c r="H271" s="137">
        <v>2.88</v>
      </c>
      <c r="I271" s="133"/>
      <c r="J271" s="142" t="s">
        <v>134</v>
      </c>
      <c r="K271" s="143"/>
      <c r="L271" s="137">
        <v>2.88</v>
      </c>
      <c r="M271" s="133"/>
      <c r="N271" s="142" t="s">
        <v>134</v>
      </c>
      <c r="O271" s="143"/>
      <c r="P271" s="137">
        <v>2.88</v>
      </c>
      <c r="Q271" s="133"/>
      <c r="R271" s="142" t="s">
        <v>134</v>
      </c>
      <c r="S271" s="143"/>
      <c r="T271" s="137">
        <v>2.88</v>
      </c>
      <c r="U271" s="133"/>
      <c r="V271" s="142" t="s">
        <v>134</v>
      </c>
      <c r="W271" s="143"/>
      <c r="X271" s="137">
        <v>2.88</v>
      </c>
      <c r="Y271" s="133"/>
      <c r="Z271" s="142" t="s">
        <v>134</v>
      </c>
      <c r="AA271" s="143"/>
      <c r="AB271" s="137">
        <v>2.88</v>
      </c>
      <c r="AC271" s="133"/>
      <c r="AD271" s="142" t="s">
        <v>134</v>
      </c>
      <c r="AE271" s="143"/>
      <c r="AF271" s="137">
        <v>2.88</v>
      </c>
      <c r="AG271" s="133"/>
      <c r="AH271" s="142" t="s">
        <v>134</v>
      </c>
      <c r="AI271" s="143"/>
      <c r="AJ271" s="137">
        <v>2.88</v>
      </c>
      <c r="AK271" s="133"/>
      <c r="AL271" s="142" t="s">
        <v>134</v>
      </c>
      <c r="AM271" s="143"/>
      <c r="AN271" s="137">
        <v>2.88</v>
      </c>
      <c r="AO271" s="133"/>
      <c r="AP271" s="142" t="s">
        <v>134</v>
      </c>
      <c r="AQ271" s="143"/>
      <c r="AR271" s="137">
        <v>2.88</v>
      </c>
      <c r="AS271" s="133"/>
      <c r="AT271" s="142" t="s">
        <v>134</v>
      </c>
      <c r="AU271" s="143"/>
      <c r="AV271" s="132">
        <v>0.6</v>
      </c>
      <c r="AW271" s="133"/>
      <c r="AX271" s="134" t="s">
        <v>247</v>
      </c>
      <c r="AY271" s="135"/>
      <c r="AZ271" s="132">
        <v>0.6</v>
      </c>
      <c r="BA271" s="133"/>
      <c r="BB271" s="134" t="s">
        <v>247</v>
      </c>
      <c r="BC271" s="135"/>
      <c r="BD271" s="132">
        <v>0.6</v>
      </c>
      <c r="BE271" s="133"/>
      <c r="BF271" s="134" t="s">
        <v>247</v>
      </c>
      <c r="BG271" s="135"/>
      <c r="BH271" s="132">
        <v>0.6</v>
      </c>
      <c r="BI271" s="133"/>
      <c r="BJ271" s="134" t="s">
        <v>247</v>
      </c>
      <c r="BK271" s="135"/>
      <c r="BL271" s="137">
        <f>1.73+0.15</f>
        <v>1.88</v>
      </c>
      <c r="BM271" s="133"/>
      <c r="BN271" s="134" t="s">
        <v>134</v>
      </c>
      <c r="BO271" s="135"/>
      <c r="BP271" s="137">
        <v>1.8299999999999998</v>
      </c>
      <c r="BQ271" s="133"/>
      <c r="BR271" s="134" t="s">
        <v>134</v>
      </c>
      <c r="BS271" s="135"/>
      <c r="BT271" s="137">
        <v>1.8299999999999998</v>
      </c>
      <c r="BU271" s="133"/>
      <c r="BV271" s="134" t="s">
        <v>134</v>
      </c>
      <c r="BW271" s="135"/>
      <c r="BX271" s="137">
        <v>1.8299999999999998</v>
      </c>
      <c r="BY271" s="133"/>
      <c r="BZ271" s="134" t="s">
        <v>134</v>
      </c>
      <c r="CA271" s="135"/>
      <c r="CB271" s="137">
        <v>1.8299999999999998</v>
      </c>
      <c r="CC271" s="133"/>
      <c r="CD271" s="134" t="s">
        <v>134</v>
      </c>
      <c r="CE271" s="135"/>
      <c r="CF271" s="137">
        <v>1.8299999999999998</v>
      </c>
      <c r="CG271" s="133"/>
      <c r="CH271" s="134" t="s">
        <v>134</v>
      </c>
      <c r="CI271" s="135"/>
      <c r="CJ271" s="137">
        <v>1.8299999999999998</v>
      </c>
      <c r="CK271" s="133"/>
      <c r="CL271" s="134" t="s">
        <v>134</v>
      </c>
      <c r="CM271" s="135"/>
      <c r="CN271" s="137">
        <v>1.8299999999999998</v>
      </c>
      <c r="CO271" s="133"/>
      <c r="CP271" s="134" t="s">
        <v>134</v>
      </c>
      <c r="CQ271" s="135"/>
      <c r="CR271" s="137">
        <v>1.8299999999999998</v>
      </c>
      <c r="CS271" s="133"/>
      <c r="CT271" s="134" t="s">
        <v>134</v>
      </c>
      <c r="CU271" s="135"/>
      <c r="CV271" s="137">
        <v>1.8299999999999998</v>
      </c>
      <c r="CW271" s="133"/>
      <c r="CX271" s="134" t="s">
        <v>134</v>
      </c>
      <c r="CY271" s="135"/>
      <c r="CZ271" s="137">
        <v>1.8299999999999998</v>
      </c>
      <c r="DA271" s="133"/>
      <c r="DB271" s="134" t="s">
        <v>134</v>
      </c>
      <c r="DC271" s="135"/>
      <c r="DD271" s="137">
        <v>1.8299999999999998</v>
      </c>
      <c r="DE271" s="133"/>
      <c r="DF271" s="134" t="s">
        <v>134</v>
      </c>
      <c r="DG271" s="135"/>
      <c r="DH271" s="137">
        <v>3.3</v>
      </c>
      <c r="DI271" s="133"/>
      <c r="DJ271" s="134" t="s">
        <v>134</v>
      </c>
      <c r="DK271" s="135"/>
    </row>
    <row r="272" spans="2:115" ht="25.5" customHeight="1" x14ac:dyDescent="0.4">
      <c r="B272" s="203"/>
      <c r="C272" s="204"/>
      <c r="D272" s="136"/>
      <c r="E272" s="129"/>
      <c r="F272" s="144"/>
      <c r="G272" s="145"/>
      <c r="H272" s="136"/>
      <c r="I272" s="129"/>
      <c r="J272" s="144"/>
      <c r="K272" s="145"/>
      <c r="L272" s="136"/>
      <c r="M272" s="129"/>
      <c r="N272" s="144"/>
      <c r="O272" s="145"/>
      <c r="P272" s="136"/>
      <c r="Q272" s="129"/>
      <c r="R272" s="144"/>
      <c r="S272" s="145"/>
      <c r="T272" s="136"/>
      <c r="U272" s="129"/>
      <c r="V272" s="144"/>
      <c r="W272" s="145"/>
      <c r="X272" s="136"/>
      <c r="Y272" s="129"/>
      <c r="Z272" s="144"/>
      <c r="AA272" s="145"/>
      <c r="AB272" s="136"/>
      <c r="AC272" s="129"/>
      <c r="AD272" s="144"/>
      <c r="AE272" s="145"/>
      <c r="AF272" s="136"/>
      <c r="AG272" s="129"/>
      <c r="AH272" s="144"/>
      <c r="AI272" s="145"/>
      <c r="AJ272" s="136"/>
      <c r="AK272" s="129"/>
      <c r="AL272" s="144"/>
      <c r="AM272" s="145"/>
      <c r="AN272" s="136"/>
      <c r="AO272" s="129"/>
      <c r="AP272" s="144"/>
      <c r="AQ272" s="145"/>
      <c r="AR272" s="136"/>
      <c r="AS272" s="129"/>
      <c r="AT272" s="144"/>
      <c r="AU272" s="145"/>
      <c r="AV272" s="128">
        <f t="shared" ref="AV272" si="1">6.15</f>
        <v>6.15</v>
      </c>
      <c r="AW272" s="129"/>
      <c r="AX272" s="130" t="s">
        <v>134</v>
      </c>
      <c r="AY272" s="131"/>
      <c r="AZ272" s="128">
        <f t="shared" ref="AZ272" si="2">6.15</f>
        <v>6.15</v>
      </c>
      <c r="BA272" s="129"/>
      <c r="BB272" s="130" t="s">
        <v>134</v>
      </c>
      <c r="BC272" s="131"/>
      <c r="BD272" s="128">
        <f t="shared" ref="BD272" si="3">6.15</f>
        <v>6.15</v>
      </c>
      <c r="BE272" s="129"/>
      <c r="BF272" s="130" t="s">
        <v>134</v>
      </c>
      <c r="BG272" s="131"/>
      <c r="BH272" s="128">
        <f t="shared" ref="BH272" si="4">6.15</f>
        <v>6.15</v>
      </c>
      <c r="BI272" s="129"/>
      <c r="BJ272" s="130" t="s">
        <v>134</v>
      </c>
      <c r="BK272" s="131"/>
      <c r="BL272" s="136"/>
      <c r="BM272" s="129"/>
      <c r="BN272" s="130"/>
      <c r="BO272" s="131"/>
      <c r="BP272" s="136">
        <v>-0.05</v>
      </c>
      <c r="BQ272" s="129"/>
      <c r="BR272" s="130"/>
      <c r="BS272" s="131"/>
      <c r="BT272" s="136">
        <v>-0.05</v>
      </c>
      <c r="BU272" s="129"/>
      <c r="BV272" s="130"/>
      <c r="BW272" s="131"/>
      <c r="BX272" s="136">
        <v>-0.05</v>
      </c>
      <c r="BY272" s="129"/>
      <c r="BZ272" s="130"/>
      <c r="CA272" s="131"/>
      <c r="CB272" s="136">
        <v>-0.05</v>
      </c>
      <c r="CC272" s="129"/>
      <c r="CD272" s="130"/>
      <c r="CE272" s="131"/>
      <c r="CF272" s="136">
        <v>-0.05</v>
      </c>
      <c r="CG272" s="129"/>
      <c r="CH272" s="130"/>
      <c r="CI272" s="131"/>
      <c r="CJ272" s="136">
        <v>-0.05</v>
      </c>
      <c r="CK272" s="129"/>
      <c r="CL272" s="130"/>
      <c r="CM272" s="131"/>
      <c r="CN272" s="136">
        <v>-0.05</v>
      </c>
      <c r="CO272" s="129"/>
      <c r="CP272" s="130"/>
      <c r="CQ272" s="131"/>
      <c r="CR272" s="136">
        <v>-0.05</v>
      </c>
      <c r="CS272" s="129"/>
      <c r="CT272" s="130"/>
      <c r="CU272" s="131"/>
      <c r="CV272" s="136">
        <v>-0.05</v>
      </c>
      <c r="CW272" s="129"/>
      <c r="CX272" s="130"/>
      <c r="CY272" s="131"/>
      <c r="CZ272" s="136">
        <v>-0.05</v>
      </c>
      <c r="DA272" s="129"/>
      <c r="DB272" s="130"/>
      <c r="DC272" s="131"/>
      <c r="DD272" s="136">
        <v>-0.05</v>
      </c>
      <c r="DE272" s="129"/>
      <c r="DF272" s="130"/>
      <c r="DG272" s="131"/>
      <c r="DH272" s="136">
        <v>-0.05</v>
      </c>
      <c r="DI272" s="129"/>
      <c r="DJ272" s="130"/>
      <c r="DK272" s="131"/>
    </row>
    <row r="273" spans="2:115" ht="23.5" customHeight="1" x14ac:dyDescent="0.4">
      <c r="B273" s="207" t="s">
        <v>36</v>
      </c>
      <c r="C273" s="208"/>
      <c r="D273" s="138">
        <v>2.65</v>
      </c>
      <c r="E273" s="139"/>
      <c r="F273" s="140" t="s">
        <v>134</v>
      </c>
      <c r="G273" s="141"/>
      <c r="H273" s="138">
        <v>2.65</v>
      </c>
      <c r="I273" s="139"/>
      <c r="J273" s="140" t="s">
        <v>134</v>
      </c>
      <c r="K273" s="141"/>
      <c r="L273" s="138">
        <v>2.65</v>
      </c>
      <c r="M273" s="139"/>
      <c r="N273" s="140" t="s">
        <v>134</v>
      </c>
      <c r="O273" s="141"/>
      <c r="P273" s="138">
        <v>2.65</v>
      </c>
      <c r="Q273" s="139"/>
      <c r="R273" s="140" t="s">
        <v>134</v>
      </c>
      <c r="S273" s="141"/>
      <c r="T273" s="138">
        <v>2.65</v>
      </c>
      <c r="U273" s="139"/>
      <c r="V273" s="140" t="s">
        <v>134</v>
      </c>
      <c r="W273" s="141"/>
      <c r="X273" s="138">
        <v>2.65</v>
      </c>
      <c r="Y273" s="139"/>
      <c r="Z273" s="140" t="s">
        <v>134</v>
      </c>
      <c r="AA273" s="141"/>
      <c r="AB273" s="138">
        <v>2.65</v>
      </c>
      <c r="AC273" s="139"/>
      <c r="AD273" s="140" t="s">
        <v>134</v>
      </c>
      <c r="AE273" s="141"/>
      <c r="AF273" s="138">
        <v>2.65</v>
      </c>
      <c r="AG273" s="139"/>
      <c r="AH273" s="140" t="s">
        <v>134</v>
      </c>
      <c r="AI273" s="141"/>
      <c r="AJ273" s="138">
        <v>2.65</v>
      </c>
      <c r="AK273" s="139"/>
      <c r="AL273" s="140" t="s">
        <v>134</v>
      </c>
      <c r="AM273" s="141"/>
      <c r="AN273" s="138">
        <v>2.65</v>
      </c>
      <c r="AO273" s="139"/>
      <c r="AP273" s="140" t="s">
        <v>134</v>
      </c>
      <c r="AQ273" s="141"/>
      <c r="AR273" s="138">
        <v>2.65</v>
      </c>
      <c r="AS273" s="139"/>
      <c r="AT273" s="140" t="s">
        <v>134</v>
      </c>
      <c r="AU273" s="141"/>
      <c r="AV273" s="138">
        <v>2.65</v>
      </c>
      <c r="AW273" s="139"/>
      <c r="AX273" s="140" t="s">
        <v>134</v>
      </c>
      <c r="AY273" s="141"/>
      <c r="AZ273" s="138">
        <v>2.65</v>
      </c>
      <c r="BA273" s="139"/>
      <c r="BB273" s="140" t="s">
        <v>134</v>
      </c>
      <c r="BC273" s="141"/>
      <c r="BD273" s="138">
        <v>2.65</v>
      </c>
      <c r="BE273" s="139"/>
      <c r="BF273" s="140" t="s">
        <v>134</v>
      </c>
      <c r="BG273" s="141"/>
      <c r="BH273" s="138">
        <v>2.65</v>
      </c>
      <c r="BI273" s="139"/>
      <c r="BJ273" s="140" t="s">
        <v>134</v>
      </c>
      <c r="BK273" s="141"/>
      <c r="BL273" s="138">
        <v>2.65</v>
      </c>
      <c r="BM273" s="139"/>
      <c r="BN273" s="140" t="s">
        <v>134</v>
      </c>
      <c r="BO273" s="141"/>
      <c r="BP273" s="138">
        <v>2.6</v>
      </c>
      <c r="BQ273" s="139"/>
      <c r="BR273" s="140" t="s">
        <v>134</v>
      </c>
      <c r="BS273" s="141"/>
      <c r="BT273" s="138">
        <v>2.6</v>
      </c>
      <c r="BU273" s="139"/>
      <c r="BV273" s="140" t="s">
        <v>134</v>
      </c>
      <c r="BW273" s="141"/>
      <c r="BX273" s="138">
        <v>2.6</v>
      </c>
      <c r="BY273" s="139"/>
      <c r="BZ273" s="140" t="s">
        <v>134</v>
      </c>
      <c r="CA273" s="141"/>
      <c r="CB273" s="138">
        <v>2.6</v>
      </c>
      <c r="CC273" s="139"/>
      <c r="CD273" s="140" t="s">
        <v>134</v>
      </c>
      <c r="CE273" s="141"/>
      <c r="CF273" s="138">
        <v>2.6</v>
      </c>
      <c r="CG273" s="139"/>
      <c r="CH273" s="140" t="s">
        <v>134</v>
      </c>
      <c r="CI273" s="141"/>
      <c r="CJ273" s="138">
        <v>2.6</v>
      </c>
      <c r="CK273" s="139"/>
      <c r="CL273" s="140" t="s">
        <v>134</v>
      </c>
      <c r="CM273" s="141"/>
      <c r="CN273" s="138">
        <v>2.6</v>
      </c>
      <c r="CO273" s="139"/>
      <c r="CP273" s="140" t="s">
        <v>134</v>
      </c>
      <c r="CQ273" s="141"/>
      <c r="CR273" s="138" t="s">
        <v>8</v>
      </c>
      <c r="CS273" s="139"/>
      <c r="CT273" s="140" t="s">
        <v>8</v>
      </c>
      <c r="CU273" s="141"/>
      <c r="CV273" s="138" t="s">
        <v>8</v>
      </c>
      <c r="CW273" s="139"/>
      <c r="CX273" s="140" t="s">
        <v>8</v>
      </c>
      <c r="CY273" s="141"/>
      <c r="CZ273" s="138" t="s">
        <v>8</v>
      </c>
      <c r="DA273" s="139"/>
      <c r="DB273" s="140" t="s">
        <v>8</v>
      </c>
      <c r="DC273" s="141"/>
      <c r="DD273" s="138">
        <v>0.31</v>
      </c>
      <c r="DE273" s="139"/>
      <c r="DF273" s="140" t="s">
        <v>134</v>
      </c>
      <c r="DG273" s="141"/>
      <c r="DH273" s="138">
        <v>0.31</v>
      </c>
      <c r="DI273" s="139"/>
      <c r="DJ273" s="140" t="s">
        <v>134</v>
      </c>
      <c r="DK273" s="141"/>
    </row>
    <row r="274" spans="2:115" ht="23.5" customHeight="1" x14ac:dyDescent="0.4">
      <c r="B274" s="75" t="s">
        <v>74</v>
      </c>
      <c r="C274" s="76"/>
      <c r="D274" s="138" t="s">
        <v>8</v>
      </c>
      <c r="E274" s="139"/>
      <c r="F274" s="140" t="s">
        <v>8</v>
      </c>
      <c r="G274" s="141"/>
      <c r="H274" s="138" t="s">
        <v>8</v>
      </c>
      <c r="I274" s="139"/>
      <c r="J274" s="140" t="s">
        <v>8</v>
      </c>
      <c r="K274" s="141"/>
      <c r="L274" s="138" t="s">
        <v>8</v>
      </c>
      <c r="M274" s="139"/>
      <c r="N274" s="140" t="s">
        <v>8</v>
      </c>
      <c r="O274" s="141"/>
      <c r="P274" s="138" t="s">
        <v>8</v>
      </c>
      <c r="Q274" s="139"/>
      <c r="R274" s="140" t="s">
        <v>8</v>
      </c>
      <c r="S274" s="141"/>
      <c r="T274" s="138" t="s">
        <v>8</v>
      </c>
      <c r="U274" s="139"/>
      <c r="V274" s="140" t="s">
        <v>8</v>
      </c>
      <c r="W274" s="141"/>
      <c r="X274" s="138">
        <f>2.73+0.15</f>
        <v>2.88</v>
      </c>
      <c r="Y274" s="139"/>
      <c r="Z274" s="140" t="s">
        <v>134</v>
      </c>
      <c r="AA274" s="141"/>
      <c r="AB274" s="138">
        <f>2.73+0.15</f>
        <v>2.88</v>
      </c>
      <c r="AC274" s="139"/>
      <c r="AD274" s="140" t="s">
        <v>134</v>
      </c>
      <c r="AE274" s="141"/>
      <c r="AF274" s="138">
        <f>2.73+0.15</f>
        <v>2.88</v>
      </c>
      <c r="AG274" s="139"/>
      <c r="AH274" s="140" t="s">
        <v>134</v>
      </c>
      <c r="AI274" s="141"/>
      <c r="AJ274" s="138">
        <v>2.88</v>
      </c>
      <c r="AK274" s="139"/>
      <c r="AL274" s="140" t="s">
        <v>134</v>
      </c>
      <c r="AM274" s="141"/>
      <c r="AN274" s="138">
        <v>2.88</v>
      </c>
      <c r="AO274" s="139"/>
      <c r="AP274" s="140" t="s">
        <v>134</v>
      </c>
      <c r="AQ274" s="141"/>
      <c r="AR274" s="138">
        <v>2.88</v>
      </c>
      <c r="AS274" s="139"/>
      <c r="AT274" s="140" t="s">
        <v>134</v>
      </c>
      <c r="AU274" s="141"/>
      <c r="AV274" s="138">
        <v>2.88</v>
      </c>
      <c r="AW274" s="139"/>
      <c r="AX274" s="140" t="s">
        <v>134</v>
      </c>
      <c r="AY274" s="141"/>
      <c r="AZ274" s="138">
        <v>2.88</v>
      </c>
      <c r="BA274" s="139"/>
      <c r="BB274" s="140" t="s">
        <v>134</v>
      </c>
      <c r="BC274" s="141"/>
      <c r="BD274" s="138">
        <v>2.88</v>
      </c>
      <c r="BE274" s="139"/>
      <c r="BF274" s="140" t="s">
        <v>134</v>
      </c>
      <c r="BG274" s="141"/>
      <c r="BH274" s="138">
        <v>2.88</v>
      </c>
      <c r="BI274" s="139"/>
      <c r="BJ274" s="140" t="s">
        <v>134</v>
      </c>
      <c r="BK274" s="141"/>
      <c r="BL274" s="138">
        <f>2.42+0.15</f>
        <v>2.57</v>
      </c>
      <c r="BM274" s="139"/>
      <c r="BN274" s="140" t="s">
        <v>134</v>
      </c>
      <c r="BO274" s="141"/>
      <c r="BP274" s="138">
        <v>2.52</v>
      </c>
      <c r="BQ274" s="139"/>
      <c r="BR274" s="140" t="s">
        <v>134</v>
      </c>
      <c r="BS274" s="141"/>
      <c r="BT274" s="138">
        <v>2.52</v>
      </c>
      <c r="BU274" s="139"/>
      <c r="BV274" s="140" t="s">
        <v>134</v>
      </c>
      <c r="BW274" s="141"/>
      <c r="BX274" s="138">
        <v>2.52</v>
      </c>
      <c r="BY274" s="139"/>
      <c r="BZ274" s="140" t="s">
        <v>134</v>
      </c>
      <c r="CA274" s="141"/>
      <c r="CB274" s="138">
        <v>2.52</v>
      </c>
      <c r="CC274" s="139"/>
      <c r="CD274" s="140" t="s">
        <v>134</v>
      </c>
      <c r="CE274" s="141"/>
      <c r="CF274" s="138">
        <v>2.52</v>
      </c>
      <c r="CG274" s="139"/>
      <c r="CH274" s="140" t="s">
        <v>134</v>
      </c>
      <c r="CI274" s="141"/>
      <c r="CJ274" s="138">
        <v>2.52</v>
      </c>
      <c r="CK274" s="139"/>
      <c r="CL274" s="140" t="s">
        <v>134</v>
      </c>
      <c r="CM274" s="141"/>
      <c r="CN274" s="138">
        <v>2.52</v>
      </c>
      <c r="CO274" s="139"/>
      <c r="CP274" s="140" t="s">
        <v>134</v>
      </c>
      <c r="CQ274" s="141"/>
      <c r="CR274" s="138">
        <v>2.52</v>
      </c>
      <c r="CS274" s="139"/>
      <c r="CT274" s="140" t="s">
        <v>134</v>
      </c>
      <c r="CU274" s="141"/>
      <c r="CV274" s="138">
        <v>2.52</v>
      </c>
      <c r="CW274" s="139"/>
      <c r="CX274" s="140" t="s">
        <v>134</v>
      </c>
      <c r="CY274" s="141"/>
      <c r="CZ274" s="138">
        <v>2.52</v>
      </c>
      <c r="DA274" s="139"/>
      <c r="DB274" s="140" t="s">
        <v>134</v>
      </c>
      <c r="DC274" s="141"/>
      <c r="DD274" s="138">
        <v>2.52</v>
      </c>
      <c r="DE274" s="139"/>
      <c r="DF274" s="140" t="s">
        <v>134</v>
      </c>
      <c r="DG274" s="141"/>
      <c r="DH274" s="138">
        <v>2.52</v>
      </c>
      <c r="DI274" s="139"/>
      <c r="DJ274" s="140" t="s">
        <v>134</v>
      </c>
      <c r="DK274" s="141"/>
    </row>
    <row r="275" spans="2:115" ht="25.5" customHeight="1" x14ac:dyDescent="0.4">
      <c r="B275" s="201" t="s">
        <v>163</v>
      </c>
      <c r="C275" s="202"/>
      <c r="D275" s="137">
        <v>2.83</v>
      </c>
      <c r="E275" s="133"/>
      <c r="F275" s="142" t="s">
        <v>134</v>
      </c>
      <c r="G275" s="143"/>
      <c r="H275" s="137">
        <v>2.83</v>
      </c>
      <c r="I275" s="133"/>
      <c r="J275" s="142" t="s">
        <v>134</v>
      </c>
      <c r="K275" s="143"/>
      <c r="L275" s="137">
        <v>2.83</v>
      </c>
      <c r="M275" s="133"/>
      <c r="N275" s="142" t="s">
        <v>134</v>
      </c>
      <c r="O275" s="143"/>
      <c r="P275" s="137">
        <v>2.83</v>
      </c>
      <c r="Q275" s="133"/>
      <c r="R275" s="142" t="s">
        <v>134</v>
      </c>
      <c r="S275" s="143"/>
      <c r="T275" s="137">
        <v>2.83</v>
      </c>
      <c r="U275" s="133"/>
      <c r="V275" s="142" t="s">
        <v>134</v>
      </c>
      <c r="W275" s="143"/>
      <c r="X275" s="137">
        <v>2.83</v>
      </c>
      <c r="Y275" s="133"/>
      <c r="Z275" s="142" t="s">
        <v>134</v>
      </c>
      <c r="AA275" s="143"/>
      <c r="AB275" s="137">
        <v>2.83</v>
      </c>
      <c r="AC275" s="133"/>
      <c r="AD275" s="142" t="s">
        <v>134</v>
      </c>
      <c r="AE275" s="143"/>
      <c r="AF275" s="137">
        <v>2.83</v>
      </c>
      <c r="AG275" s="133"/>
      <c r="AH275" s="142" t="s">
        <v>134</v>
      </c>
      <c r="AI275" s="143"/>
      <c r="AJ275" s="137">
        <v>2.83</v>
      </c>
      <c r="AK275" s="133"/>
      <c r="AL275" s="142" t="s">
        <v>134</v>
      </c>
      <c r="AM275" s="143"/>
      <c r="AN275" s="137">
        <v>2.83</v>
      </c>
      <c r="AO275" s="133"/>
      <c r="AP275" s="142" t="s">
        <v>134</v>
      </c>
      <c r="AQ275" s="143"/>
      <c r="AR275" s="137">
        <v>2.83</v>
      </c>
      <c r="AS275" s="133"/>
      <c r="AT275" s="142" t="s">
        <v>134</v>
      </c>
      <c r="AU275" s="143"/>
      <c r="AV275" s="137">
        <v>2.83</v>
      </c>
      <c r="AW275" s="133"/>
      <c r="AX275" s="142" t="s">
        <v>134</v>
      </c>
      <c r="AY275" s="143"/>
      <c r="AZ275" s="137">
        <v>2.83</v>
      </c>
      <c r="BA275" s="133"/>
      <c r="BB275" s="142" t="s">
        <v>134</v>
      </c>
      <c r="BC275" s="143"/>
      <c r="BD275" s="137">
        <v>2.83</v>
      </c>
      <c r="BE275" s="133"/>
      <c r="BF275" s="142" t="s">
        <v>134</v>
      </c>
      <c r="BG275" s="143"/>
      <c r="BH275" s="137">
        <v>2.83</v>
      </c>
      <c r="BI275" s="133"/>
      <c r="BJ275" s="142" t="s">
        <v>134</v>
      </c>
      <c r="BK275" s="143"/>
      <c r="BL275" s="137">
        <v>2.83</v>
      </c>
      <c r="BM275" s="133"/>
      <c r="BN275" s="142" t="s">
        <v>134</v>
      </c>
      <c r="BO275" s="143"/>
      <c r="BP275" s="137">
        <v>2.7800000000000002</v>
      </c>
      <c r="BQ275" s="133"/>
      <c r="BR275" s="142" t="s">
        <v>134</v>
      </c>
      <c r="BS275" s="143"/>
      <c r="BT275" s="137">
        <v>2.7800000000000002</v>
      </c>
      <c r="BU275" s="133"/>
      <c r="BV275" s="142" t="s">
        <v>134</v>
      </c>
      <c r="BW275" s="143"/>
      <c r="BX275" s="137">
        <v>2.7800000000000002</v>
      </c>
      <c r="BY275" s="133"/>
      <c r="BZ275" s="142" t="s">
        <v>134</v>
      </c>
      <c r="CA275" s="143"/>
      <c r="CB275" s="137">
        <v>2.7800000000000002</v>
      </c>
      <c r="CC275" s="133"/>
      <c r="CD275" s="142" t="s">
        <v>134</v>
      </c>
      <c r="CE275" s="143"/>
      <c r="CF275" s="137">
        <v>2.7800000000000002</v>
      </c>
      <c r="CG275" s="133"/>
      <c r="CH275" s="142" t="s">
        <v>134</v>
      </c>
      <c r="CI275" s="143"/>
      <c r="CJ275" s="137">
        <v>2.7800000000000002</v>
      </c>
      <c r="CK275" s="133"/>
      <c r="CL275" s="142" t="s">
        <v>134</v>
      </c>
      <c r="CM275" s="143"/>
      <c r="CN275" s="132">
        <v>0.65</v>
      </c>
      <c r="CO275" s="133"/>
      <c r="CP275" s="134" t="s">
        <v>247</v>
      </c>
      <c r="CQ275" s="135"/>
      <c r="CR275" s="132">
        <v>0.65</v>
      </c>
      <c r="CS275" s="133"/>
      <c r="CT275" s="134" t="s">
        <v>247</v>
      </c>
      <c r="CU275" s="135"/>
      <c r="CV275" s="132">
        <v>0.65</v>
      </c>
      <c r="CW275" s="133"/>
      <c r="CX275" s="134" t="s">
        <v>247</v>
      </c>
      <c r="CY275" s="135"/>
      <c r="CZ275" s="132">
        <v>0.65</v>
      </c>
      <c r="DA275" s="133"/>
      <c r="DB275" s="134" t="s">
        <v>247</v>
      </c>
      <c r="DC275" s="135"/>
      <c r="DD275" s="132">
        <v>0.65</v>
      </c>
      <c r="DE275" s="133"/>
      <c r="DF275" s="134" t="s">
        <v>247</v>
      </c>
      <c r="DG275" s="135"/>
      <c r="DH275" s="132">
        <v>0.65</v>
      </c>
      <c r="DI275" s="133"/>
      <c r="DJ275" s="134" t="s">
        <v>247</v>
      </c>
      <c r="DK275" s="135"/>
    </row>
    <row r="276" spans="2:115" ht="25.5" customHeight="1" x14ac:dyDescent="0.4">
      <c r="B276" s="203"/>
      <c r="C276" s="204"/>
      <c r="D276" s="136"/>
      <c r="E276" s="129"/>
      <c r="F276" s="144"/>
      <c r="G276" s="145"/>
      <c r="H276" s="136"/>
      <c r="I276" s="129"/>
      <c r="J276" s="144"/>
      <c r="K276" s="145"/>
      <c r="L276" s="136"/>
      <c r="M276" s="129"/>
      <c r="N276" s="144"/>
      <c r="O276" s="145"/>
      <c r="P276" s="136"/>
      <c r="Q276" s="129"/>
      <c r="R276" s="144"/>
      <c r="S276" s="145"/>
      <c r="T276" s="136"/>
      <c r="U276" s="129"/>
      <c r="V276" s="144"/>
      <c r="W276" s="145"/>
      <c r="X276" s="136"/>
      <c r="Y276" s="129"/>
      <c r="Z276" s="144"/>
      <c r="AA276" s="145"/>
      <c r="AB276" s="136"/>
      <c r="AC276" s="129"/>
      <c r="AD276" s="144"/>
      <c r="AE276" s="145"/>
      <c r="AF276" s="136"/>
      <c r="AG276" s="129"/>
      <c r="AH276" s="144"/>
      <c r="AI276" s="145"/>
      <c r="AJ276" s="136"/>
      <c r="AK276" s="129"/>
      <c r="AL276" s="144"/>
      <c r="AM276" s="145"/>
      <c r="AN276" s="136"/>
      <c r="AO276" s="129"/>
      <c r="AP276" s="144"/>
      <c r="AQ276" s="145"/>
      <c r="AR276" s="136"/>
      <c r="AS276" s="129"/>
      <c r="AT276" s="144"/>
      <c r="AU276" s="145"/>
      <c r="AV276" s="136"/>
      <c r="AW276" s="129"/>
      <c r="AX276" s="144"/>
      <c r="AY276" s="145"/>
      <c r="AZ276" s="136"/>
      <c r="BA276" s="129"/>
      <c r="BB276" s="144"/>
      <c r="BC276" s="145"/>
      <c r="BD276" s="136"/>
      <c r="BE276" s="129"/>
      <c r="BF276" s="144"/>
      <c r="BG276" s="145"/>
      <c r="BH276" s="136"/>
      <c r="BI276" s="129"/>
      <c r="BJ276" s="144"/>
      <c r="BK276" s="145"/>
      <c r="BL276" s="136"/>
      <c r="BM276" s="129"/>
      <c r="BN276" s="144"/>
      <c r="BO276" s="145"/>
      <c r="BP276" s="136"/>
      <c r="BQ276" s="129"/>
      <c r="BR276" s="144"/>
      <c r="BS276" s="145"/>
      <c r="BT276" s="136"/>
      <c r="BU276" s="129"/>
      <c r="BV276" s="144"/>
      <c r="BW276" s="145"/>
      <c r="BX276" s="136"/>
      <c r="BY276" s="129"/>
      <c r="BZ276" s="144"/>
      <c r="CA276" s="145"/>
      <c r="CB276" s="136"/>
      <c r="CC276" s="129"/>
      <c r="CD276" s="144"/>
      <c r="CE276" s="145"/>
      <c r="CF276" s="136"/>
      <c r="CG276" s="129"/>
      <c r="CH276" s="144"/>
      <c r="CI276" s="145"/>
      <c r="CJ276" s="136"/>
      <c r="CK276" s="129"/>
      <c r="CL276" s="144"/>
      <c r="CM276" s="145"/>
      <c r="CN276" s="128">
        <v>6.1000000000000005</v>
      </c>
      <c r="CO276" s="129"/>
      <c r="CP276" s="130" t="s">
        <v>134</v>
      </c>
      <c r="CQ276" s="131"/>
      <c r="CR276" s="128">
        <v>6.1000000000000005</v>
      </c>
      <c r="CS276" s="129"/>
      <c r="CT276" s="130" t="s">
        <v>134</v>
      </c>
      <c r="CU276" s="131"/>
      <c r="CV276" s="128">
        <v>6.1000000000000005</v>
      </c>
      <c r="CW276" s="129"/>
      <c r="CX276" s="130" t="s">
        <v>134</v>
      </c>
      <c r="CY276" s="131"/>
      <c r="CZ276" s="128">
        <v>10.220000000000001</v>
      </c>
      <c r="DA276" s="129"/>
      <c r="DB276" s="130" t="s">
        <v>134</v>
      </c>
      <c r="DC276" s="131"/>
      <c r="DD276" s="128">
        <v>10.220000000000001</v>
      </c>
      <c r="DE276" s="129"/>
      <c r="DF276" s="130" t="s">
        <v>134</v>
      </c>
      <c r="DG276" s="131"/>
      <c r="DH276" s="128">
        <v>10.220000000000001</v>
      </c>
      <c r="DI276" s="129"/>
      <c r="DJ276" s="130" t="s">
        <v>134</v>
      </c>
      <c r="DK276" s="131"/>
    </row>
    <row r="277" spans="2:115" ht="23.5" customHeight="1" x14ac:dyDescent="0.4">
      <c r="B277" s="61" t="s">
        <v>75</v>
      </c>
      <c r="C277" s="62"/>
      <c r="D277" s="138" t="s">
        <v>8</v>
      </c>
      <c r="E277" s="139"/>
      <c r="F277" s="140" t="s">
        <v>8</v>
      </c>
      <c r="G277" s="141"/>
      <c r="H277" s="138" t="s">
        <v>8</v>
      </c>
      <c r="I277" s="139"/>
      <c r="J277" s="140" t="s">
        <v>8</v>
      </c>
      <c r="K277" s="141"/>
      <c r="L277" s="138">
        <v>0.31</v>
      </c>
      <c r="M277" s="139"/>
      <c r="N277" s="140" t="s">
        <v>134</v>
      </c>
      <c r="O277" s="141"/>
      <c r="P277" s="138">
        <v>0.31</v>
      </c>
      <c r="Q277" s="139"/>
      <c r="R277" s="140" t="s">
        <v>134</v>
      </c>
      <c r="S277" s="141"/>
      <c r="T277" s="138">
        <v>0.31</v>
      </c>
      <c r="U277" s="139"/>
      <c r="V277" s="140" t="s">
        <v>134</v>
      </c>
      <c r="W277" s="141"/>
      <c r="X277" s="138">
        <v>0.31</v>
      </c>
      <c r="Y277" s="139"/>
      <c r="Z277" s="140" t="s">
        <v>134</v>
      </c>
      <c r="AA277" s="141"/>
      <c r="AB277" s="138">
        <v>0.31</v>
      </c>
      <c r="AC277" s="139"/>
      <c r="AD277" s="140" t="s">
        <v>134</v>
      </c>
      <c r="AE277" s="141"/>
      <c r="AF277" s="138">
        <v>0.31</v>
      </c>
      <c r="AG277" s="139"/>
      <c r="AH277" s="140" t="s">
        <v>134</v>
      </c>
      <c r="AI277" s="141"/>
      <c r="AJ277" s="138">
        <v>0.31</v>
      </c>
      <c r="AK277" s="139"/>
      <c r="AL277" s="140" t="s">
        <v>134</v>
      </c>
      <c r="AM277" s="141"/>
      <c r="AN277" s="138">
        <v>0.31</v>
      </c>
      <c r="AO277" s="139"/>
      <c r="AP277" s="140" t="s">
        <v>134</v>
      </c>
      <c r="AQ277" s="141"/>
      <c r="AR277" s="138">
        <v>0.31</v>
      </c>
      <c r="AS277" s="139"/>
      <c r="AT277" s="140" t="s">
        <v>134</v>
      </c>
      <c r="AU277" s="141"/>
      <c r="AV277" s="138">
        <v>0.31</v>
      </c>
      <c r="AW277" s="139"/>
      <c r="AX277" s="140" t="s">
        <v>134</v>
      </c>
      <c r="AY277" s="141"/>
      <c r="AZ277" s="138">
        <v>0.31</v>
      </c>
      <c r="BA277" s="139"/>
      <c r="BB277" s="140" t="s">
        <v>134</v>
      </c>
      <c r="BC277" s="141"/>
      <c r="BD277" s="138">
        <v>0.31</v>
      </c>
      <c r="BE277" s="139"/>
      <c r="BF277" s="140" t="s">
        <v>134</v>
      </c>
      <c r="BG277" s="141"/>
      <c r="BH277" s="138">
        <v>0.31</v>
      </c>
      <c r="BI277" s="139"/>
      <c r="BJ277" s="140" t="s">
        <v>134</v>
      </c>
      <c r="BK277" s="141"/>
      <c r="BL277" s="138">
        <v>0.31</v>
      </c>
      <c r="BM277" s="139"/>
      <c r="BN277" s="140" t="s">
        <v>134</v>
      </c>
      <c r="BO277" s="141"/>
      <c r="BP277" s="138">
        <v>0.26</v>
      </c>
      <c r="BQ277" s="139"/>
      <c r="BR277" s="140" t="s">
        <v>134</v>
      </c>
      <c r="BS277" s="141"/>
      <c r="BT277" s="138">
        <v>0.26</v>
      </c>
      <c r="BU277" s="139"/>
      <c r="BV277" s="140" t="s">
        <v>134</v>
      </c>
      <c r="BW277" s="141"/>
      <c r="BX277" s="138">
        <v>0.26</v>
      </c>
      <c r="BY277" s="139"/>
      <c r="BZ277" s="140" t="s">
        <v>134</v>
      </c>
      <c r="CA277" s="141"/>
      <c r="CB277" s="138">
        <v>0.26</v>
      </c>
      <c r="CC277" s="139"/>
      <c r="CD277" s="140" t="s">
        <v>134</v>
      </c>
      <c r="CE277" s="141"/>
      <c r="CF277" s="138">
        <v>0.26</v>
      </c>
      <c r="CG277" s="139"/>
      <c r="CH277" s="140" t="s">
        <v>134</v>
      </c>
      <c r="CI277" s="141"/>
      <c r="CJ277" s="138">
        <v>0.26</v>
      </c>
      <c r="CK277" s="139"/>
      <c r="CL277" s="140" t="s">
        <v>134</v>
      </c>
      <c r="CM277" s="141"/>
      <c r="CN277" s="138">
        <v>0.26</v>
      </c>
      <c r="CO277" s="139"/>
      <c r="CP277" s="140" t="s">
        <v>134</v>
      </c>
      <c r="CQ277" s="141"/>
      <c r="CR277" s="138">
        <v>0.26</v>
      </c>
      <c r="CS277" s="139"/>
      <c r="CT277" s="140" t="s">
        <v>134</v>
      </c>
      <c r="CU277" s="141"/>
      <c r="CV277" s="138">
        <v>0.26</v>
      </c>
      <c r="CW277" s="139"/>
      <c r="CX277" s="140" t="s">
        <v>134</v>
      </c>
      <c r="CY277" s="141"/>
      <c r="CZ277" s="138">
        <v>0.26</v>
      </c>
      <c r="DA277" s="139"/>
      <c r="DB277" s="140" t="s">
        <v>134</v>
      </c>
      <c r="DC277" s="141"/>
      <c r="DD277" s="138">
        <v>0.26</v>
      </c>
      <c r="DE277" s="139"/>
      <c r="DF277" s="140" t="s">
        <v>134</v>
      </c>
      <c r="DG277" s="141"/>
      <c r="DH277" s="138">
        <v>0.26</v>
      </c>
      <c r="DI277" s="139"/>
      <c r="DJ277" s="140" t="s">
        <v>134</v>
      </c>
      <c r="DK277" s="141"/>
    </row>
    <row r="278" spans="2:115" ht="23.5" customHeight="1" x14ac:dyDescent="0.4">
      <c r="B278" s="201" t="s">
        <v>1</v>
      </c>
      <c r="C278" s="202"/>
      <c r="D278" s="137">
        <v>0.41000000000000003</v>
      </c>
      <c r="E278" s="133"/>
      <c r="F278" s="142" t="s">
        <v>134</v>
      </c>
      <c r="G278" s="143"/>
      <c r="H278" s="137">
        <v>0.41000000000000003</v>
      </c>
      <c r="I278" s="133"/>
      <c r="J278" s="142" t="s">
        <v>134</v>
      </c>
      <c r="K278" s="143"/>
      <c r="L278" s="137">
        <v>0.41000000000000003</v>
      </c>
      <c r="M278" s="133"/>
      <c r="N278" s="142" t="s">
        <v>134</v>
      </c>
      <c r="O278" s="143"/>
      <c r="P278" s="137">
        <v>0.41000000000000003</v>
      </c>
      <c r="Q278" s="133"/>
      <c r="R278" s="142" t="s">
        <v>134</v>
      </c>
      <c r="S278" s="143"/>
      <c r="T278" s="137">
        <v>0.41000000000000003</v>
      </c>
      <c r="U278" s="133"/>
      <c r="V278" s="142" t="s">
        <v>134</v>
      </c>
      <c r="W278" s="143"/>
      <c r="X278" s="137">
        <v>0.41000000000000003</v>
      </c>
      <c r="Y278" s="133"/>
      <c r="Z278" s="142" t="s">
        <v>134</v>
      </c>
      <c r="AA278" s="143"/>
      <c r="AB278" s="137">
        <v>0.41000000000000003</v>
      </c>
      <c r="AC278" s="133"/>
      <c r="AD278" s="142" t="s">
        <v>134</v>
      </c>
      <c r="AE278" s="143"/>
      <c r="AF278" s="137">
        <f>0.84+0.15</f>
        <v>0.99</v>
      </c>
      <c r="AG278" s="133"/>
      <c r="AH278" s="142" t="s">
        <v>134</v>
      </c>
      <c r="AI278" s="143"/>
      <c r="AJ278" s="137">
        <v>0.99</v>
      </c>
      <c r="AK278" s="133"/>
      <c r="AL278" s="142" t="s">
        <v>134</v>
      </c>
      <c r="AM278" s="143"/>
      <c r="AN278" s="137">
        <v>0.99</v>
      </c>
      <c r="AO278" s="133"/>
      <c r="AP278" s="142" t="s">
        <v>134</v>
      </c>
      <c r="AQ278" s="143"/>
      <c r="AR278" s="137">
        <v>0.99</v>
      </c>
      <c r="AS278" s="133"/>
      <c r="AT278" s="142" t="s">
        <v>134</v>
      </c>
      <c r="AU278" s="143"/>
      <c r="AV278" s="137">
        <v>0.99</v>
      </c>
      <c r="AW278" s="133"/>
      <c r="AX278" s="142" t="s">
        <v>134</v>
      </c>
      <c r="AY278" s="143"/>
      <c r="AZ278" s="132">
        <v>0.6</v>
      </c>
      <c r="BA278" s="133"/>
      <c r="BB278" s="134" t="s">
        <v>247</v>
      </c>
      <c r="BC278" s="135"/>
      <c r="BD278" s="132">
        <v>0.6</v>
      </c>
      <c r="BE278" s="133"/>
      <c r="BF278" s="134" t="s">
        <v>247</v>
      </c>
      <c r="BG278" s="135"/>
      <c r="BH278" s="132">
        <v>0.6</v>
      </c>
      <c r="BI278" s="133"/>
      <c r="BJ278" s="134" t="s">
        <v>247</v>
      </c>
      <c r="BK278" s="135"/>
      <c r="BL278" s="132">
        <v>0.65</v>
      </c>
      <c r="BM278" s="133"/>
      <c r="BN278" s="134" t="s">
        <v>247</v>
      </c>
      <c r="BO278" s="135"/>
      <c r="BP278" s="132">
        <v>0.65</v>
      </c>
      <c r="BQ278" s="133"/>
      <c r="BR278" s="134" t="s">
        <v>247</v>
      </c>
      <c r="BS278" s="135"/>
      <c r="BT278" s="132">
        <v>0.65</v>
      </c>
      <c r="BU278" s="133"/>
      <c r="BV278" s="134" t="s">
        <v>247</v>
      </c>
      <c r="BW278" s="135"/>
      <c r="BX278" s="137">
        <v>1.47</v>
      </c>
      <c r="BY278" s="133"/>
      <c r="BZ278" s="134" t="s">
        <v>134</v>
      </c>
      <c r="CA278" s="135"/>
      <c r="CB278" s="137">
        <v>1.47</v>
      </c>
      <c r="CC278" s="133"/>
      <c r="CD278" s="134" t="s">
        <v>134</v>
      </c>
      <c r="CE278" s="135"/>
      <c r="CF278" s="137">
        <v>1.47</v>
      </c>
      <c r="CG278" s="133"/>
      <c r="CH278" s="134" t="s">
        <v>134</v>
      </c>
      <c r="CI278" s="135"/>
      <c r="CJ278" s="137">
        <v>1.47</v>
      </c>
      <c r="CK278" s="133"/>
      <c r="CL278" s="134" t="s">
        <v>134</v>
      </c>
      <c r="CM278" s="135"/>
      <c r="CN278" s="132">
        <v>0.65</v>
      </c>
      <c r="CO278" s="133"/>
      <c r="CP278" s="134" t="s">
        <v>247</v>
      </c>
      <c r="CQ278" s="135"/>
      <c r="CR278" s="132">
        <v>0.65</v>
      </c>
      <c r="CS278" s="133"/>
      <c r="CT278" s="134" t="s">
        <v>247</v>
      </c>
      <c r="CU278" s="135"/>
      <c r="CV278" s="132">
        <v>0.65</v>
      </c>
      <c r="CW278" s="133"/>
      <c r="CX278" s="134" t="s">
        <v>247</v>
      </c>
      <c r="CY278" s="135"/>
      <c r="CZ278" s="132">
        <v>0.65</v>
      </c>
      <c r="DA278" s="133"/>
      <c r="DB278" s="134" t="s">
        <v>247</v>
      </c>
      <c r="DC278" s="135"/>
      <c r="DD278" s="132">
        <v>0.65</v>
      </c>
      <c r="DE278" s="133"/>
      <c r="DF278" s="134" t="s">
        <v>247</v>
      </c>
      <c r="DG278" s="135"/>
      <c r="DH278" s="132">
        <v>0.65</v>
      </c>
      <c r="DI278" s="133"/>
      <c r="DJ278" s="134" t="s">
        <v>247</v>
      </c>
      <c r="DK278" s="135"/>
    </row>
    <row r="279" spans="2:115" ht="23.5" customHeight="1" x14ac:dyDescent="0.4">
      <c r="B279" s="203"/>
      <c r="C279" s="204"/>
      <c r="D279" s="136"/>
      <c r="E279" s="129"/>
      <c r="F279" s="144"/>
      <c r="G279" s="145"/>
      <c r="H279" s="136"/>
      <c r="I279" s="129"/>
      <c r="J279" s="144"/>
      <c r="K279" s="145"/>
      <c r="L279" s="136"/>
      <c r="M279" s="129"/>
      <c r="N279" s="144"/>
      <c r="O279" s="145"/>
      <c r="P279" s="136"/>
      <c r="Q279" s="129"/>
      <c r="R279" s="144"/>
      <c r="S279" s="145"/>
      <c r="T279" s="136"/>
      <c r="U279" s="129"/>
      <c r="V279" s="144"/>
      <c r="W279" s="145"/>
      <c r="X279" s="136"/>
      <c r="Y279" s="129"/>
      <c r="Z279" s="144"/>
      <c r="AA279" s="145"/>
      <c r="AB279" s="136"/>
      <c r="AC279" s="129"/>
      <c r="AD279" s="144"/>
      <c r="AE279" s="145"/>
      <c r="AF279" s="136"/>
      <c r="AG279" s="129"/>
      <c r="AH279" s="144"/>
      <c r="AI279" s="145"/>
      <c r="AJ279" s="136"/>
      <c r="AK279" s="129"/>
      <c r="AL279" s="144"/>
      <c r="AM279" s="145"/>
      <c r="AN279" s="136"/>
      <c r="AO279" s="129"/>
      <c r="AP279" s="144"/>
      <c r="AQ279" s="145"/>
      <c r="AR279" s="136"/>
      <c r="AS279" s="129"/>
      <c r="AT279" s="144"/>
      <c r="AU279" s="145"/>
      <c r="AV279" s="136"/>
      <c r="AW279" s="129"/>
      <c r="AX279" s="144"/>
      <c r="AY279" s="145"/>
      <c r="AZ279" s="128">
        <f t="shared" ref="AZ279" si="5">6.15</f>
        <v>6.15</v>
      </c>
      <c r="BA279" s="129"/>
      <c r="BB279" s="130" t="s">
        <v>134</v>
      </c>
      <c r="BC279" s="131"/>
      <c r="BD279" s="128">
        <f t="shared" ref="BD279" si="6">6.15</f>
        <v>6.15</v>
      </c>
      <c r="BE279" s="129"/>
      <c r="BF279" s="130" t="s">
        <v>134</v>
      </c>
      <c r="BG279" s="131"/>
      <c r="BH279" s="128">
        <f t="shared" ref="BH279" si="7">6.15</f>
        <v>6.15</v>
      </c>
      <c r="BI279" s="129"/>
      <c r="BJ279" s="130" t="s">
        <v>134</v>
      </c>
      <c r="BK279" s="131"/>
      <c r="BL279" s="128">
        <f t="shared" ref="BL279:BL281" si="8">6.15</f>
        <v>6.15</v>
      </c>
      <c r="BM279" s="129"/>
      <c r="BN279" s="130" t="s">
        <v>134</v>
      </c>
      <c r="BO279" s="131"/>
      <c r="BP279" s="128">
        <v>6.1000000000000005</v>
      </c>
      <c r="BQ279" s="129"/>
      <c r="BR279" s="130" t="s">
        <v>134</v>
      </c>
      <c r="BS279" s="131"/>
      <c r="BT279" s="128">
        <v>6.1000000000000005</v>
      </c>
      <c r="BU279" s="129"/>
      <c r="BV279" s="130" t="s">
        <v>134</v>
      </c>
      <c r="BW279" s="131"/>
      <c r="BX279" s="136"/>
      <c r="BY279" s="129"/>
      <c r="BZ279" s="130"/>
      <c r="CA279" s="131"/>
      <c r="CB279" s="136"/>
      <c r="CC279" s="129"/>
      <c r="CD279" s="130"/>
      <c r="CE279" s="131"/>
      <c r="CF279" s="136"/>
      <c r="CG279" s="129"/>
      <c r="CH279" s="130"/>
      <c r="CI279" s="131"/>
      <c r="CJ279" s="136"/>
      <c r="CK279" s="129"/>
      <c r="CL279" s="130"/>
      <c r="CM279" s="131"/>
      <c r="CN279" s="128">
        <v>6.1</v>
      </c>
      <c r="CO279" s="129"/>
      <c r="CP279" s="130" t="s">
        <v>134</v>
      </c>
      <c r="CQ279" s="131"/>
      <c r="CR279" s="128">
        <v>6.1</v>
      </c>
      <c r="CS279" s="129"/>
      <c r="CT279" s="130" t="s">
        <v>134</v>
      </c>
      <c r="CU279" s="131"/>
      <c r="CV279" s="128">
        <v>6.1</v>
      </c>
      <c r="CW279" s="129"/>
      <c r="CX279" s="130" t="s">
        <v>134</v>
      </c>
      <c r="CY279" s="131"/>
      <c r="CZ279" s="128">
        <v>10.220000000000001</v>
      </c>
      <c r="DA279" s="129"/>
      <c r="DB279" s="130" t="s">
        <v>134</v>
      </c>
      <c r="DC279" s="131"/>
      <c r="DD279" s="128">
        <v>10.220000000000001</v>
      </c>
      <c r="DE279" s="129"/>
      <c r="DF279" s="130" t="s">
        <v>134</v>
      </c>
      <c r="DG279" s="131"/>
      <c r="DH279" s="128">
        <v>10.220000000000001</v>
      </c>
      <c r="DI279" s="129"/>
      <c r="DJ279" s="130" t="s">
        <v>134</v>
      </c>
      <c r="DK279" s="131"/>
    </row>
    <row r="280" spans="2:115" ht="23.5" customHeight="1" x14ac:dyDescent="0.4">
      <c r="B280" s="201" t="s">
        <v>184</v>
      </c>
      <c r="C280" s="202"/>
      <c r="D280" s="137" t="s">
        <v>8</v>
      </c>
      <c r="E280" s="133"/>
      <c r="F280" s="142" t="s">
        <v>8</v>
      </c>
      <c r="G280" s="143"/>
      <c r="H280" s="137">
        <f>2.15+0.15</f>
        <v>2.2999999999999998</v>
      </c>
      <c r="I280" s="133"/>
      <c r="J280" s="142" t="s">
        <v>134</v>
      </c>
      <c r="K280" s="143"/>
      <c r="L280" s="137">
        <f>2.15+0.15</f>
        <v>2.2999999999999998</v>
      </c>
      <c r="M280" s="133"/>
      <c r="N280" s="142" t="s">
        <v>134</v>
      </c>
      <c r="O280" s="143"/>
      <c r="P280" s="137">
        <f>2.15+0.15</f>
        <v>2.2999999999999998</v>
      </c>
      <c r="Q280" s="133"/>
      <c r="R280" s="142" t="s">
        <v>134</v>
      </c>
      <c r="S280" s="143"/>
      <c r="T280" s="137">
        <f>2.15+0.15</f>
        <v>2.2999999999999998</v>
      </c>
      <c r="U280" s="133"/>
      <c r="V280" s="142" t="s">
        <v>134</v>
      </c>
      <c r="W280" s="143"/>
      <c r="X280" s="137">
        <v>2.2999999999999998</v>
      </c>
      <c r="Y280" s="133"/>
      <c r="Z280" s="142" t="s">
        <v>134</v>
      </c>
      <c r="AA280" s="143"/>
      <c r="AB280" s="137">
        <v>2.2999999999999998</v>
      </c>
      <c r="AC280" s="133"/>
      <c r="AD280" s="142" t="s">
        <v>134</v>
      </c>
      <c r="AE280" s="143"/>
      <c r="AF280" s="137">
        <v>2.2999999999999998</v>
      </c>
      <c r="AG280" s="133"/>
      <c r="AH280" s="142" t="s">
        <v>134</v>
      </c>
      <c r="AI280" s="143"/>
      <c r="AJ280" s="137">
        <v>2.2999999999999998</v>
      </c>
      <c r="AK280" s="133"/>
      <c r="AL280" s="142" t="s">
        <v>134</v>
      </c>
      <c r="AM280" s="143"/>
      <c r="AN280" s="137">
        <v>2.2999999999999998</v>
      </c>
      <c r="AO280" s="133"/>
      <c r="AP280" s="142" t="s">
        <v>134</v>
      </c>
      <c r="AQ280" s="143"/>
      <c r="AR280" s="137">
        <v>2.2999999999999998</v>
      </c>
      <c r="AS280" s="133"/>
      <c r="AT280" s="142" t="s">
        <v>134</v>
      </c>
      <c r="AU280" s="143"/>
      <c r="AV280" s="137">
        <v>2.2999999999999998</v>
      </c>
      <c r="AW280" s="133"/>
      <c r="AX280" s="142" t="s">
        <v>134</v>
      </c>
      <c r="AY280" s="143"/>
      <c r="AZ280" s="137">
        <v>2.2999999999999998</v>
      </c>
      <c r="BA280" s="133"/>
      <c r="BB280" s="142" t="s">
        <v>134</v>
      </c>
      <c r="BC280" s="143"/>
      <c r="BD280" s="137">
        <v>2.2999999999999998</v>
      </c>
      <c r="BE280" s="133"/>
      <c r="BF280" s="142" t="s">
        <v>134</v>
      </c>
      <c r="BG280" s="143"/>
      <c r="BH280" s="137">
        <v>2.2999999999999998</v>
      </c>
      <c r="BI280" s="133"/>
      <c r="BJ280" s="142" t="s">
        <v>134</v>
      </c>
      <c r="BK280" s="143"/>
      <c r="BL280" s="132">
        <v>0.6</v>
      </c>
      <c r="BM280" s="133"/>
      <c r="BN280" s="134" t="s">
        <v>247</v>
      </c>
      <c r="BO280" s="135"/>
      <c r="BP280" s="132">
        <v>0.6</v>
      </c>
      <c r="BQ280" s="133"/>
      <c r="BR280" s="134" t="s">
        <v>247</v>
      </c>
      <c r="BS280" s="135"/>
      <c r="BT280" s="132">
        <v>0.6</v>
      </c>
      <c r="BU280" s="133"/>
      <c r="BV280" s="134" t="s">
        <v>247</v>
      </c>
      <c r="BW280" s="135"/>
      <c r="BX280" s="132">
        <v>0.6</v>
      </c>
      <c r="BY280" s="133"/>
      <c r="BZ280" s="134" t="s">
        <v>247</v>
      </c>
      <c r="CA280" s="135"/>
      <c r="CB280" s="132">
        <v>0.6</v>
      </c>
      <c r="CC280" s="133"/>
      <c r="CD280" s="134" t="s">
        <v>247</v>
      </c>
      <c r="CE280" s="135"/>
      <c r="CF280" s="132">
        <v>0.6</v>
      </c>
      <c r="CG280" s="133"/>
      <c r="CH280" s="134" t="s">
        <v>247</v>
      </c>
      <c r="CI280" s="135"/>
      <c r="CJ280" s="132">
        <v>0.6</v>
      </c>
      <c r="CK280" s="133"/>
      <c r="CL280" s="134" t="s">
        <v>247</v>
      </c>
      <c r="CM280" s="135"/>
      <c r="CN280" s="132">
        <v>0.6</v>
      </c>
      <c r="CO280" s="133"/>
      <c r="CP280" s="134" t="s">
        <v>247</v>
      </c>
      <c r="CQ280" s="135"/>
      <c r="CR280" s="132">
        <v>0.6</v>
      </c>
      <c r="CS280" s="133"/>
      <c r="CT280" s="134" t="s">
        <v>247</v>
      </c>
      <c r="CU280" s="135"/>
      <c r="CV280" s="132">
        <v>0.6</v>
      </c>
      <c r="CW280" s="133"/>
      <c r="CX280" s="134" t="s">
        <v>247</v>
      </c>
      <c r="CY280" s="135"/>
      <c r="CZ280" s="132">
        <v>0.6</v>
      </c>
      <c r="DA280" s="133"/>
      <c r="DB280" s="134" t="s">
        <v>247</v>
      </c>
      <c r="DC280" s="135"/>
      <c r="DD280" s="132">
        <v>0.6</v>
      </c>
      <c r="DE280" s="133"/>
      <c r="DF280" s="134" t="s">
        <v>247</v>
      </c>
      <c r="DG280" s="135"/>
      <c r="DH280" s="132">
        <v>0.6</v>
      </c>
      <c r="DI280" s="133"/>
      <c r="DJ280" s="134" t="s">
        <v>247</v>
      </c>
      <c r="DK280" s="135"/>
    </row>
    <row r="281" spans="2:115" ht="23.5" customHeight="1" x14ac:dyDescent="0.4">
      <c r="B281" s="203"/>
      <c r="C281" s="204"/>
      <c r="D281" s="136"/>
      <c r="E281" s="129"/>
      <c r="F281" s="144"/>
      <c r="G281" s="145"/>
      <c r="H281" s="136"/>
      <c r="I281" s="129"/>
      <c r="J281" s="144"/>
      <c r="K281" s="145"/>
      <c r="L281" s="136"/>
      <c r="M281" s="129"/>
      <c r="N281" s="144"/>
      <c r="O281" s="145"/>
      <c r="P281" s="136"/>
      <c r="Q281" s="129"/>
      <c r="R281" s="144"/>
      <c r="S281" s="145"/>
      <c r="T281" s="136"/>
      <c r="U281" s="129"/>
      <c r="V281" s="144"/>
      <c r="W281" s="145"/>
      <c r="X281" s="136"/>
      <c r="Y281" s="129"/>
      <c r="Z281" s="144"/>
      <c r="AA281" s="145"/>
      <c r="AB281" s="136"/>
      <c r="AC281" s="129"/>
      <c r="AD281" s="144"/>
      <c r="AE281" s="145"/>
      <c r="AF281" s="136"/>
      <c r="AG281" s="129"/>
      <c r="AH281" s="144"/>
      <c r="AI281" s="145"/>
      <c r="AJ281" s="136"/>
      <c r="AK281" s="129"/>
      <c r="AL281" s="144"/>
      <c r="AM281" s="145"/>
      <c r="AN281" s="136"/>
      <c r="AO281" s="129"/>
      <c r="AP281" s="144"/>
      <c r="AQ281" s="145"/>
      <c r="AR281" s="136"/>
      <c r="AS281" s="129"/>
      <c r="AT281" s="144"/>
      <c r="AU281" s="145"/>
      <c r="AV281" s="136"/>
      <c r="AW281" s="129"/>
      <c r="AX281" s="144"/>
      <c r="AY281" s="145"/>
      <c r="AZ281" s="136"/>
      <c r="BA281" s="129"/>
      <c r="BB281" s="144"/>
      <c r="BC281" s="145"/>
      <c r="BD281" s="136"/>
      <c r="BE281" s="129"/>
      <c r="BF281" s="144"/>
      <c r="BG281" s="145"/>
      <c r="BH281" s="136"/>
      <c r="BI281" s="129"/>
      <c r="BJ281" s="144"/>
      <c r="BK281" s="145"/>
      <c r="BL281" s="128">
        <f t="shared" si="8"/>
        <v>6.15</v>
      </c>
      <c r="BM281" s="129"/>
      <c r="BN281" s="130" t="s">
        <v>134</v>
      </c>
      <c r="BO281" s="131"/>
      <c r="BP281" s="128">
        <v>6.1000000000000005</v>
      </c>
      <c r="BQ281" s="129"/>
      <c r="BR281" s="130" t="s">
        <v>134</v>
      </c>
      <c r="BS281" s="131"/>
      <c r="BT281" s="128">
        <v>6.1000000000000005</v>
      </c>
      <c r="BU281" s="129"/>
      <c r="BV281" s="130" t="s">
        <v>134</v>
      </c>
      <c r="BW281" s="131"/>
      <c r="BX281" s="128">
        <v>6.1000000000000005</v>
      </c>
      <c r="BY281" s="129"/>
      <c r="BZ281" s="130" t="s">
        <v>134</v>
      </c>
      <c r="CA281" s="131"/>
      <c r="CB281" s="128">
        <v>6.1000000000000005</v>
      </c>
      <c r="CC281" s="129"/>
      <c r="CD281" s="130" t="s">
        <v>134</v>
      </c>
      <c r="CE281" s="131"/>
      <c r="CF281" s="128">
        <v>6.1000000000000005</v>
      </c>
      <c r="CG281" s="129"/>
      <c r="CH281" s="130" t="s">
        <v>134</v>
      </c>
      <c r="CI281" s="131"/>
      <c r="CJ281" s="128">
        <v>6.1000000000000005</v>
      </c>
      <c r="CK281" s="129"/>
      <c r="CL281" s="130" t="s">
        <v>134</v>
      </c>
      <c r="CM281" s="131"/>
      <c r="CN281" s="128">
        <v>6.1000000000000005</v>
      </c>
      <c r="CO281" s="129"/>
      <c r="CP281" s="130" t="s">
        <v>134</v>
      </c>
      <c r="CQ281" s="131"/>
      <c r="CR281" s="128">
        <v>6.1000000000000005</v>
      </c>
      <c r="CS281" s="129"/>
      <c r="CT281" s="130" t="s">
        <v>134</v>
      </c>
      <c r="CU281" s="131"/>
      <c r="CV281" s="128">
        <v>6.1000000000000005</v>
      </c>
      <c r="CW281" s="129"/>
      <c r="CX281" s="130" t="s">
        <v>134</v>
      </c>
      <c r="CY281" s="131"/>
      <c r="CZ281" s="128">
        <v>10.220000000000001</v>
      </c>
      <c r="DA281" s="129"/>
      <c r="DB281" s="130" t="s">
        <v>134</v>
      </c>
      <c r="DC281" s="131"/>
      <c r="DD281" s="128">
        <v>10.220000000000001</v>
      </c>
      <c r="DE281" s="129"/>
      <c r="DF281" s="130" t="s">
        <v>134</v>
      </c>
      <c r="DG281" s="131"/>
      <c r="DH281" s="128">
        <v>10.220000000000001</v>
      </c>
      <c r="DI281" s="129"/>
      <c r="DJ281" s="130" t="s">
        <v>134</v>
      </c>
      <c r="DK281" s="131"/>
    </row>
    <row r="282" spans="2:115" ht="23.5" customHeight="1" x14ac:dyDescent="0.4">
      <c r="B282" s="207" t="s">
        <v>164</v>
      </c>
      <c r="C282" s="208"/>
      <c r="D282" s="138">
        <v>2.48</v>
      </c>
      <c r="E282" s="139"/>
      <c r="F282" s="140" t="s">
        <v>134</v>
      </c>
      <c r="G282" s="141"/>
      <c r="H282" s="138">
        <f>2.1+0.15</f>
        <v>2.25</v>
      </c>
      <c r="I282" s="139"/>
      <c r="J282" s="140" t="s">
        <v>134</v>
      </c>
      <c r="K282" s="141"/>
      <c r="L282" s="138">
        <f>2.1+0.15</f>
        <v>2.25</v>
      </c>
      <c r="M282" s="139"/>
      <c r="N282" s="140" t="s">
        <v>134</v>
      </c>
      <c r="O282" s="141"/>
      <c r="P282" s="138">
        <f>2.1+0.15</f>
        <v>2.25</v>
      </c>
      <c r="Q282" s="139"/>
      <c r="R282" s="140" t="s">
        <v>134</v>
      </c>
      <c r="S282" s="141"/>
      <c r="T282" s="138">
        <f>2.1+0.15</f>
        <v>2.25</v>
      </c>
      <c r="U282" s="139"/>
      <c r="V282" s="140" t="s">
        <v>134</v>
      </c>
      <c r="W282" s="141"/>
      <c r="X282" s="138">
        <v>2.25</v>
      </c>
      <c r="Y282" s="139"/>
      <c r="Z282" s="140" t="s">
        <v>134</v>
      </c>
      <c r="AA282" s="141"/>
      <c r="AB282" s="138">
        <v>2.25</v>
      </c>
      <c r="AC282" s="139"/>
      <c r="AD282" s="140" t="s">
        <v>134</v>
      </c>
      <c r="AE282" s="141"/>
      <c r="AF282" s="138">
        <v>2.25</v>
      </c>
      <c r="AG282" s="139"/>
      <c r="AH282" s="140" t="s">
        <v>134</v>
      </c>
      <c r="AI282" s="141"/>
      <c r="AJ282" s="138">
        <v>2.25</v>
      </c>
      <c r="AK282" s="139"/>
      <c r="AL282" s="140" t="s">
        <v>134</v>
      </c>
      <c r="AM282" s="141"/>
      <c r="AN282" s="138">
        <v>2.25</v>
      </c>
      <c r="AO282" s="139"/>
      <c r="AP282" s="140" t="s">
        <v>134</v>
      </c>
      <c r="AQ282" s="141"/>
      <c r="AR282" s="138">
        <v>2.25</v>
      </c>
      <c r="AS282" s="139"/>
      <c r="AT282" s="140" t="s">
        <v>134</v>
      </c>
      <c r="AU282" s="141"/>
      <c r="AV282" s="138">
        <v>2.25</v>
      </c>
      <c r="AW282" s="139"/>
      <c r="AX282" s="140" t="s">
        <v>134</v>
      </c>
      <c r="AY282" s="141"/>
      <c r="AZ282" s="138">
        <v>2.25</v>
      </c>
      <c r="BA282" s="139"/>
      <c r="BB282" s="140" t="s">
        <v>134</v>
      </c>
      <c r="BC282" s="141"/>
      <c r="BD282" s="138">
        <v>2.25</v>
      </c>
      <c r="BE282" s="139"/>
      <c r="BF282" s="140" t="s">
        <v>134</v>
      </c>
      <c r="BG282" s="141"/>
      <c r="BH282" s="138">
        <v>2.25</v>
      </c>
      <c r="BI282" s="139"/>
      <c r="BJ282" s="140" t="s">
        <v>134</v>
      </c>
      <c r="BK282" s="141"/>
      <c r="BL282" s="138">
        <v>2.25</v>
      </c>
      <c r="BM282" s="139"/>
      <c r="BN282" s="140" t="s">
        <v>134</v>
      </c>
      <c r="BO282" s="141"/>
      <c r="BP282" s="138">
        <v>2.2000000000000002</v>
      </c>
      <c r="BQ282" s="139"/>
      <c r="BR282" s="140" t="s">
        <v>134</v>
      </c>
      <c r="BS282" s="141"/>
      <c r="BT282" s="138">
        <v>2.2000000000000002</v>
      </c>
      <c r="BU282" s="139"/>
      <c r="BV282" s="140" t="s">
        <v>134</v>
      </c>
      <c r="BW282" s="141"/>
      <c r="BX282" s="138">
        <v>2.2000000000000002</v>
      </c>
      <c r="BY282" s="139"/>
      <c r="BZ282" s="140" t="s">
        <v>134</v>
      </c>
      <c r="CA282" s="141"/>
      <c r="CB282" s="138">
        <v>2.2000000000000002</v>
      </c>
      <c r="CC282" s="139"/>
      <c r="CD282" s="140" t="s">
        <v>134</v>
      </c>
      <c r="CE282" s="141"/>
      <c r="CF282" s="138">
        <v>2.2000000000000002</v>
      </c>
      <c r="CG282" s="139"/>
      <c r="CH282" s="140" t="s">
        <v>134</v>
      </c>
      <c r="CI282" s="141"/>
      <c r="CJ282" s="138">
        <v>2.2000000000000002</v>
      </c>
      <c r="CK282" s="139"/>
      <c r="CL282" s="140" t="s">
        <v>134</v>
      </c>
      <c r="CM282" s="141"/>
      <c r="CN282" s="138">
        <v>2.2000000000000002</v>
      </c>
      <c r="CO282" s="139"/>
      <c r="CP282" s="140" t="s">
        <v>134</v>
      </c>
      <c r="CQ282" s="141"/>
      <c r="CR282" s="138">
        <v>2.2000000000000002</v>
      </c>
      <c r="CS282" s="139"/>
      <c r="CT282" s="140" t="s">
        <v>134</v>
      </c>
      <c r="CU282" s="141"/>
      <c r="CV282" s="138">
        <v>2.2000000000000002</v>
      </c>
      <c r="CW282" s="139"/>
      <c r="CX282" s="140" t="s">
        <v>134</v>
      </c>
      <c r="CY282" s="141"/>
      <c r="CZ282" s="138">
        <v>2.2000000000000002</v>
      </c>
      <c r="DA282" s="139"/>
      <c r="DB282" s="140" t="s">
        <v>134</v>
      </c>
      <c r="DC282" s="141"/>
      <c r="DD282" s="138">
        <v>2.2000000000000002</v>
      </c>
      <c r="DE282" s="139"/>
      <c r="DF282" s="140" t="s">
        <v>134</v>
      </c>
      <c r="DG282" s="141"/>
      <c r="DH282" s="138">
        <v>2.2000000000000002</v>
      </c>
      <c r="DI282" s="139"/>
      <c r="DJ282" s="140" t="s">
        <v>134</v>
      </c>
      <c r="DK282" s="141"/>
    </row>
    <row r="283" spans="2:115" ht="23.5" customHeight="1" x14ac:dyDescent="0.4">
      <c r="B283" s="207" t="s">
        <v>18</v>
      </c>
      <c r="C283" s="208"/>
      <c r="D283" s="138">
        <v>0.55999999999999994</v>
      </c>
      <c r="E283" s="139"/>
      <c r="F283" s="140" t="s">
        <v>134</v>
      </c>
      <c r="G283" s="141"/>
      <c r="H283" s="138">
        <v>0.55999999999999994</v>
      </c>
      <c r="I283" s="139"/>
      <c r="J283" s="140" t="s">
        <v>134</v>
      </c>
      <c r="K283" s="141"/>
      <c r="L283" s="138">
        <v>0.55999999999999994</v>
      </c>
      <c r="M283" s="139"/>
      <c r="N283" s="140" t="s">
        <v>134</v>
      </c>
      <c r="O283" s="141"/>
      <c r="P283" s="138">
        <v>0.55999999999999994</v>
      </c>
      <c r="Q283" s="139"/>
      <c r="R283" s="140" t="s">
        <v>134</v>
      </c>
      <c r="S283" s="141"/>
      <c r="T283" s="138">
        <v>0.55999999999999994</v>
      </c>
      <c r="U283" s="139"/>
      <c r="V283" s="140" t="s">
        <v>134</v>
      </c>
      <c r="W283" s="141"/>
      <c r="X283" s="138">
        <v>0.55999999999999994</v>
      </c>
      <c r="Y283" s="139"/>
      <c r="Z283" s="140" t="s">
        <v>134</v>
      </c>
      <c r="AA283" s="141"/>
      <c r="AB283" s="138">
        <v>0.55999999999999994</v>
      </c>
      <c r="AC283" s="139"/>
      <c r="AD283" s="140" t="s">
        <v>134</v>
      </c>
      <c r="AE283" s="141"/>
      <c r="AF283" s="138">
        <v>0.55999999999999994</v>
      </c>
      <c r="AG283" s="139"/>
      <c r="AH283" s="140" t="s">
        <v>134</v>
      </c>
      <c r="AI283" s="141"/>
      <c r="AJ283" s="138">
        <v>0.55999999999999994</v>
      </c>
      <c r="AK283" s="139"/>
      <c r="AL283" s="140" t="s">
        <v>134</v>
      </c>
      <c r="AM283" s="141"/>
      <c r="AN283" s="138">
        <v>0.55999999999999994</v>
      </c>
      <c r="AO283" s="139"/>
      <c r="AP283" s="140" t="s">
        <v>134</v>
      </c>
      <c r="AQ283" s="141"/>
      <c r="AR283" s="138">
        <v>0.55999999999999994</v>
      </c>
      <c r="AS283" s="139"/>
      <c r="AT283" s="140" t="s">
        <v>134</v>
      </c>
      <c r="AU283" s="141"/>
      <c r="AV283" s="138">
        <v>0.55999999999999994</v>
      </c>
      <c r="AW283" s="139"/>
      <c r="AX283" s="140" t="s">
        <v>134</v>
      </c>
      <c r="AY283" s="141"/>
      <c r="AZ283" s="138">
        <v>0.55999999999999994</v>
      </c>
      <c r="BA283" s="139"/>
      <c r="BB283" s="140" t="s">
        <v>134</v>
      </c>
      <c r="BC283" s="141"/>
      <c r="BD283" s="138">
        <v>0.55999999999999994</v>
      </c>
      <c r="BE283" s="139"/>
      <c r="BF283" s="140" t="s">
        <v>134</v>
      </c>
      <c r="BG283" s="141"/>
      <c r="BH283" s="138">
        <v>0.55999999999999994</v>
      </c>
      <c r="BI283" s="139"/>
      <c r="BJ283" s="140" t="s">
        <v>134</v>
      </c>
      <c r="BK283" s="141"/>
      <c r="BL283" s="138">
        <v>0.55999999999999994</v>
      </c>
      <c r="BM283" s="139"/>
      <c r="BN283" s="140" t="s">
        <v>134</v>
      </c>
      <c r="BO283" s="141"/>
      <c r="BP283" s="138">
        <v>0.5099999999999999</v>
      </c>
      <c r="BQ283" s="139"/>
      <c r="BR283" s="140" t="s">
        <v>134</v>
      </c>
      <c r="BS283" s="141"/>
      <c r="BT283" s="138">
        <v>0.5099999999999999</v>
      </c>
      <c r="BU283" s="139"/>
      <c r="BV283" s="140" t="s">
        <v>134</v>
      </c>
      <c r="BW283" s="141"/>
      <c r="BX283" s="138">
        <v>0.5099999999999999</v>
      </c>
      <c r="BY283" s="139"/>
      <c r="BZ283" s="140" t="s">
        <v>134</v>
      </c>
      <c r="CA283" s="141"/>
      <c r="CB283" s="138">
        <v>0.5099999999999999</v>
      </c>
      <c r="CC283" s="139"/>
      <c r="CD283" s="140" t="s">
        <v>134</v>
      </c>
      <c r="CE283" s="141"/>
      <c r="CF283" s="138">
        <v>0.5099999999999999</v>
      </c>
      <c r="CG283" s="139"/>
      <c r="CH283" s="140" t="s">
        <v>134</v>
      </c>
      <c r="CI283" s="141"/>
      <c r="CJ283" s="138">
        <v>0.5099999999999999</v>
      </c>
      <c r="CK283" s="139"/>
      <c r="CL283" s="140" t="s">
        <v>134</v>
      </c>
      <c r="CM283" s="141"/>
      <c r="CN283" s="138">
        <v>0.5099999999999999</v>
      </c>
      <c r="CO283" s="139"/>
      <c r="CP283" s="140" t="s">
        <v>134</v>
      </c>
      <c r="CQ283" s="141"/>
      <c r="CR283" s="138">
        <v>0.5099999999999999</v>
      </c>
      <c r="CS283" s="139"/>
      <c r="CT283" s="140" t="s">
        <v>134</v>
      </c>
      <c r="CU283" s="141"/>
      <c r="CV283" s="138">
        <v>0.5099999999999999</v>
      </c>
      <c r="CW283" s="139"/>
      <c r="CX283" s="140" t="s">
        <v>134</v>
      </c>
      <c r="CY283" s="141"/>
      <c r="CZ283" s="138">
        <v>0.5099999999999999</v>
      </c>
      <c r="DA283" s="139"/>
      <c r="DB283" s="140" t="s">
        <v>134</v>
      </c>
      <c r="DC283" s="141"/>
      <c r="DD283" s="138">
        <v>0.5099999999999999</v>
      </c>
      <c r="DE283" s="139"/>
      <c r="DF283" s="140" t="s">
        <v>134</v>
      </c>
      <c r="DG283" s="141"/>
      <c r="DH283" s="138">
        <v>0.5099999999999999</v>
      </c>
      <c r="DI283" s="139"/>
      <c r="DJ283" s="140" t="s">
        <v>134</v>
      </c>
      <c r="DK283" s="141"/>
    </row>
    <row r="284" spans="2:115" ht="25.5" customHeight="1" x14ac:dyDescent="0.4">
      <c r="B284" s="201" t="s">
        <v>165</v>
      </c>
      <c r="C284" s="202"/>
      <c r="D284" s="137">
        <v>2.2199999999999998</v>
      </c>
      <c r="E284" s="133"/>
      <c r="F284" s="142" t="s">
        <v>134</v>
      </c>
      <c r="G284" s="143"/>
      <c r="H284" s="137">
        <v>2.2199999999999998</v>
      </c>
      <c r="I284" s="133"/>
      <c r="J284" s="142" t="s">
        <v>134</v>
      </c>
      <c r="K284" s="143"/>
      <c r="L284" s="137">
        <v>2.2199999999999998</v>
      </c>
      <c r="M284" s="133"/>
      <c r="N284" s="142" t="s">
        <v>134</v>
      </c>
      <c r="O284" s="143"/>
      <c r="P284" s="137">
        <v>2.2199999999999998</v>
      </c>
      <c r="Q284" s="133"/>
      <c r="R284" s="142" t="s">
        <v>134</v>
      </c>
      <c r="S284" s="143"/>
      <c r="T284" s="137">
        <v>2.2199999999999998</v>
      </c>
      <c r="U284" s="133"/>
      <c r="V284" s="142" t="s">
        <v>134</v>
      </c>
      <c r="W284" s="143"/>
      <c r="X284" s="137">
        <v>2.2199999999999998</v>
      </c>
      <c r="Y284" s="133"/>
      <c r="Z284" s="142" t="s">
        <v>134</v>
      </c>
      <c r="AA284" s="143"/>
      <c r="AB284" s="137">
        <v>2.2199999999999998</v>
      </c>
      <c r="AC284" s="133"/>
      <c r="AD284" s="142" t="s">
        <v>134</v>
      </c>
      <c r="AE284" s="143"/>
      <c r="AF284" s="137">
        <v>2.2199999999999998</v>
      </c>
      <c r="AG284" s="133"/>
      <c r="AH284" s="142" t="s">
        <v>134</v>
      </c>
      <c r="AI284" s="143"/>
      <c r="AJ284" s="137">
        <v>2.2199999999999998</v>
      </c>
      <c r="AK284" s="133"/>
      <c r="AL284" s="142" t="s">
        <v>134</v>
      </c>
      <c r="AM284" s="143"/>
      <c r="AN284" s="137">
        <v>2.2199999999999998</v>
      </c>
      <c r="AO284" s="133"/>
      <c r="AP284" s="142" t="s">
        <v>134</v>
      </c>
      <c r="AQ284" s="143"/>
      <c r="AR284" s="137">
        <v>2.2199999999999998</v>
      </c>
      <c r="AS284" s="133"/>
      <c r="AT284" s="142" t="s">
        <v>134</v>
      </c>
      <c r="AU284" s="143"/>
      <c r="AV284" s="137">
        <v>2.2199999999999998</v>
      </c>
      <c r="AW284" s="133"/>
      <c r="AX284" s="142" t="s">
        <v>134</v>
      </c>
      <c r="AY284" s="143"/>
      <c r="AZ284" s="137">
        <v>2.2199999999999998</v>
      </c>
      <c r="BA284" s="133"/>
      <c r="BB284" s="142" t="s">
        <v>134</v>
      </c>
      <c r="BC284" s="143"/>
      <c r="BD284" s="137">
        <v>2.2199999999999998</v>
      </c>
      <c r="BE284" s="133"/>
      <c r="BF284" s="142" t="s">
        <v>134</v>
      </c>
      <c r="BG284" s="143"/>
      <c r="BH284" s="137">
        <v>2.2199999999999998</v>
      </c>
      <c r="BI284" s="133"/>
      <c r="BJ284" s="142" t="s">
        <v>134</v>
      </c>
      <c r="BK284" s="143"/>
      <c r="BL284" s="137">
        <v>2.2199999999999998</v>
      </c>
      <c r="BM284" s="133"/>
      <c r="BN284" s="142" t="s">
        <v>134</v>
      </c>
      <c r="BO284" s="143"/>
      <c r="BP284" s="137">
        <v>2.17</v>
      </c>
      <c r="BQ284" s="133"/>
      <c r="BR284" s="142" t="s">
        <v>134</v>
      </c>
      <c r="BS284" s="143"/>
      <c r="BT284" s="137">
        <v>2.17</v>
      </c>
      <c r="BU284" s="133"/>
      <c r="BV284" s="142" t="s">
        <v>134</v>
      </c>
      <c r="BW284" s="143"/>
      <c r="BX284" s="137">
        <v>2.17</v>
      </c>
      <c r="BY284" s="133"/>
      <c r="BZ284" s="142" t="s">
        <v>134</v>
      </c>
      <c r="CA284" s="143"/>
      <c r="CB284" s="137">
        <v>2.17</v>
      </c>
      <c r="CC284" s="133"/>
      <c r="CD284" s="142" t="s">
        <v>134</v>
      </c>
      <c r="CE284" s="143"/>
      <c r="CF284" s="137">
        <v>2.17</v>
      </c>
      <c r="CG284" s="133"/>
      <c r="CH284" s="142" t="s">
        <v>134</v>
      </c>
      <c r="CI284" s="143"/>
      <c r="CJ284" s="137">
        <v>2.17</v>
      </c>
      <c r="CK284" s="133"/>
      <c r="CL284" s="142" t="s">
        <v>134</v>
      </c>
      <c r="CM284" s="143"/>
      <c r="CN284" s="132">
        <v>0.6</v>
      </c>
      <c r="CO284" s="133"/>
      <c r="CP284" s="134" t="s">
        <v>247</v>
      </c>
      <c r="CQ284" s="135"/>
      <c r="CR284" s="132">
        <v>0.6</v>
      </c>
      <c r="CS284" s="133"/>
      <c r="CT284" s="134" t="s">
        <v>247</v>
      </c>
      <c r="CU284" s="135"/>
      <c r="CV284" s="132">
        <v>0.6</v>
      </c>
      <c r="CW284" s="133"/>
      <c r="CX284" s="134" t="s">
        <v>247</v>
      </c>
      <c r="CY284" s="135"/>
      <c r="CZ284" s="132">
        <v>0.6</v>
      </c>
      <c r="DA284" s="133"/>
      <c r="DB284" s="134" t="s">
        <v>247</v>
      </c>
      <c r="DC284" s="135"/>
      <c r="DD284" s="132">
        <v>0.6</v>
      </c>
      <c r="DE284" s="133"/>
      <c r="DF284" s="134" t="s">
        <v>247</v>
      </c>
      <c r="DG284" s="135"/>
      <c r="DH284" s="132">
        <v>0.6</v>
      </c>
      <c r="DI284" s="133"/>
      <c r="DJ284" s="134" t="s">
        <v>247</v>
      </c>
      <c r="DK284" s="135"/>
    </row>
    <row r="285" spans="2:115" ht="25.5" customHeight="1" x14ac:dyDescent="0.4">
      <c r="B285" s="203"/>
      <c r="C285" s="204"/>
      <c r="D285" s="136"/>
      <c r="E285" s="129"/>
      <c r="F285" s="144"/>
      <c r="G285" s="145"/>
      <c r="H285" s="136"/>
      <c r="I285" s="129"/>
      <c r="J285" s="144"/>
      <c r="K285" s="145"/>
      <c r="L285" s="136"/>
      <c r="M285" s="129"/>
      <c r="N285" s="144"/>
      <c r="O285" s="145"/>
      <c r="P285" s="136"/>
      <c r="Q285" s="129"/>
      <c r="R285" s="144"/>
      <c r="S285" s="145"/>
      <c r="T285" s="136"/>
      <c r="U285" s="129"/>
      <c r="V285" s="144"/>
      <c r="W285" s="145"/>
      <c r="X285" s="136"/>
      <c r="Y285" s="129"/>
      <c r="Z285" s="144"/>
      <c r="AA285" s="145"/>
      <c r="AB285" s="136"/>
      <c r="AC285" s="129"/>
      <c r="AD285" s="144"/>
      <c r="AE285" s="145"/>
      <c r="AF285" s="136"/>
      <c r="AG285" s="129"/>
      <c r="AH285" s="144"/>
      <c r="AI285" s="145"/>
      <c r="AJ285" s="136"/>
      <c r="AK285" s="129"/>
      <c r="AL285" s="144"/>
      <c r="AM285" s="145"/>
      <c r="AN285" s="136"/>
      <c r="AO285" s="129"/>
      <c r="AP285" s="144"/>
      <c r="AQ285" s="145"/>
      <c r="AR285" s="136"/>
      <c r="AS285" s="129"/>
      <c r="AT285" s="144"/>
      <c r="AU285" s="145"/>
      <c r="AV285" s="136"/>
      <c r="AW285" s="129"/>
      <c r="AX285" s="144"/>
      <c r="AY285" s="145"/>
      <c r="AZ285" s="136"/>
      <c r="BA285" s="129"/>
      <c r="BB285" s="144"/>
      <c r="BC285" s="145"/>
      <c r="BD285" s="136"/>
      <c r="BE285" s="129"/>
      <c r="BF285" s="144"/>
      <c r="BG285" s="145"/>
      <c r="BH285" s="136"/>
      <c r="BI285" s="129"/>
      <c r="BJ285" s="144"/>
      <c r="BK285" s="145"/>
      <c r="BL285" s="136"/>
      <c r="BM285" s="129"/>
      <c r="BN285" s="144"/>
      <c r="BO285" s="145"/>
      <c r="BP285" s="136"/>
      <c r="BQ285" s="129"/>
      <c r="BR285" s="144"/>
      <c r="BS285" s="145"/>
      <c r="BT285" s="136"/>
      <c r="BU285" s="129"/>
      <c r="BV285" s="144"/>
      <c r="BW285" s="145"/>
      <c r="BX285" s="136"/>
      <c r="BY285" s="129"/>
      <c r="BZ285" s="144"/>
      <c r="CA285" s="145"/>
      <c r="CB285" s="136"/>
      <c r="CC285" s="129"/>
      <c r="CD285" s="144"/>
      <c r="CE285" s="145"/>
      <c r="CF285" s="136"/>
      <c r="CG285" s="129"/>
      <c r="CH285" s="144"/>
      <c r="CI285" s="145"/>
      <c r="CJ285" s="136"/>
      <c r="CK285" s="129"/>
      <c r="CL285" s="144"/>
      <c r="CM285" s="145"/>
      <c r="CN285" s="128">
        <v>6.1000000000000005</v>
      </c>
      <c r="CO285" s="129"/>
      <c r="CP285" s="130" t="s">
        <v>134</v>
      </c>
      <c r="CQ285" s="131"/>
      <c r="CR285" s="128">
        <v>6.1000000000000005</v>
      </c>
      <c r="CS285" s="129"/>
      <c r="CT285" s="130" t="s">
        <v>134</v>
      </c>
      <c r="CU285" s="131"/>
      <c r="CV285" s="128">
        <v>6.1000000000000005</v>
      </c>
      <c r="CW285" s="129"/>
      <c r="CX285" s="130" t="s">
        <v>134</v>
      </c>
      <c r="CY285" s="131"/>
      <c r="CZ285" s="128">
        <v>10.220000000000001</v>
      </c>
      <c r="DA285" s="129"/>
      <c r="DB285" s="130" t="s">
        <v>134</v>
      </c>
      <c r="DC285" s="131"/>
      <c r="DD285" s="128">
        <v>10.220000000000001</v>
      </c>
      <c r="DE285" s="129"/>
      <c r="DF285" s="130" t="s">
        <v>134</v>
      </c>
      <c r="DG285" s="131"/>
      <c r="DH285" s="128">
        <v>10.220000000000001</v>
      </c>
      <c r="DI285" s="129"/>
      <c r="DJ285" s="130" t="s">
        <v>134</v>
      </c>
      <c r="DK285" s="131"/>
    </row>
    <row r="286" spans="2:115" ht="23.5" customHeight="1" x14ac:dyDescent="0.4">
      <c r="B286" s="207" t="s">
        <v>166</v>
      </c>
      <c r="C286" s="208"/>
      <c r="D286" s="138">
        <v>1.74</v>
      </c>
      <c r="E286" s="139"/>
      <c r="F286" s="140" t="s">
        <v>134</v>
      </c>
      <c r="G286" s="141"/>
      <c r="H286" s="138">
        <v>1.74</v>
      </c>
      <c r="I286" s="139"/>
      <c r="J286" s="140" t="s">
        <v>134</v>
      </c>
      <c r="K286" s="141"/>
      <c r="L286" s="138">
        <v>1.74</v>
      </c>
      <c r="M286" s="139"/>
      <c r="N286" s="140" t="s">
        <v>134</v>
      </c>
      <c r="O286" s="141"/>
      <c r="P286" s="138">
        <v>1.74</v>
      </c>
      <c r="Q286" s="139"/>
      <c r="R286" s="140" t="s">
        <v>134</v>
      </c>
      <c r="S286" s="141"/>
      <c r="T286" s="138">
        <v>1.74</v>
      </c>
      <c r="U286" s="139"/>
      <c r="V286" s="140" t="s">
        <v>134</v>
      </c>
      <c r="W286" s="141"/>
      <c r="X286" s="138">
        <v>1.74</v>
      </c>
      <c r="Y286" s="139"/>
      <c r="Z286" s="140" t="s">
        <v>134</v>
      </c>
      <c r="AA286" s="141"/>
      <c r="AB286" s="138">
        <v>1.74</v>
      </c>
      <c r="AC286" s="139"/>
      <c r="AD286" s="140" t="s">
        <v>134</v>
      </c>
      <c r="AE286" s="141"/>
      <c r="AF286" s="138">
        <v>1.74</v>
      </c>
      <c r="AG286" s="139"/>
      <c r="AH286" s="140" t="s">
        <v>134</v>
      </c>
      <c r="AI286" s="141"/>
      <c r="AJ286" s="138">
        <v>1.74</v>
      </c>
      <c r="AK286" s="139"/>
      <c r="AL286" s="140" t="s">
        <v>134</v>
      </c>
      <c r="AM286" s="141"/>
      <c r="AN286" s="138">
        <v>1.74</v>
      </c>
      <c r="AO286" s="139"/>
      <c r="AP286" s="140" t="s">
        <v>134</v>
      </c>
      <c r="AQ286" s="141"/>
      <c r="AR286" s="138">
        <v>1.74</v>
      </c>
      <c r="AS286" s="139"/>
      <c r="AT286" s="140" t="s">
        <v>134</v>
      </c>
      <c r="AU286" s="141"/>
      <c r="AV286" s="138">
        <v>1.74</v>
      </c>
      <c r="AW286" s="139"/>
      <c r="AX286" s="140" t="s">
        <v>134</v>
      </c>
      <c r="AY286" s="141"/>
      <c r="AZ286" s="138">
        <v>1.74</v>
      </c>
      <c r="BA286" s="139"/>
      <c r="BB286" s="140" t="s">
        <v>134</v>
      </c>
      <c r="BC286" s="141"/>
      <c r="BD286" s="138">
        <v>1.74</v>
      </c>
      <c r="BE286" s="139"/>
      <c r="BF286" s="140" t="s">
        <v>134</v>
      </c>
      <c r="BG286" s="141"/>
      <c r="BH286" s="138">
        <v>1.74</v>
      </c>
      <c r="BI286" s="139"/>
      <c r="BJ286" s="140" t="s">
        <v>134</v>
      </c>
      <c r="BK286" s="141"/>
      <c r="BL286" s="138">
        <v>1.74</v>
      </c>
      <c r="BM286" s="139"/>
      <c r="BN286" s="140" t="s">
        <v>134</v>
      </c>
      <c r="BO286" s="141"/>
      <c r="BP286" s="138">
        <v>1.69</v>
      </c>
      <c r="BQ286" s="139"/>
      <c r="BR286" s="140" t="s">
        <v>134</v>
      </c>
      <c r="BS286" s="141"/>
      <c r="BT286" s="138">
        <v>1.69</v>
      </c>
      <c r="BU286" s="139"/>
      <c r="BV286" s="140" t="s">
        <v>134</v>
      </c>
      <c r="BW286" s="141"/>
      <c r="BX286" s="138">
        <v>1.69</v>
      </c>
      <c r="BY286" s="139"/>
      <c r="BZ286" s="140" t="s">
        <v>134</v>
      </c>
      <c r="CA286" s="141"/>
      <c r="CB286" s="138">
        <v>1.69</v>
      </c>
      <c r="CC286" s="139"/>
      <c r="CD286" s="140" t="s">
        <v>134</v>
      </c>
      <c r="CE286" s="141"/>
      <c r="CF286" s="138">
        <v>1.69</v>
      </c>
      <c r="CG286" s="139"/>
      <c r="CH286" s="140" t="s">
        <v>134</v>
      </c>
      <c r="CI286" s="141"/>
      <c r="CJ286" s="138">
        <v>1.69</v>
      </c>
      <c r="CK286" s="139"/>
      <c r="CL286" s="140" t="s">
        <v>134</v>
      </c>
      <c r="CM286" s="141"/>
      <c r="CN286" s="138">
        <v>1.69</v>
      </c>
      <c r="CO286" s="139"/>
      <c r="CP286" s="140" t="s">
        <v>134</v>
      </c>
      <c r="CQ286" s="141"/>
      <c r="CR286" s="138">
        <v>1.69</v>
      </c>
      <c r="CS286" s="139"/>
      <c r="CT286" s="140" t="s">
        <v>134</v>
      </c>
      <c r="CU286" s="141"/>
      <c r="CV286" s="138">
        <v>1.69</v>
      </c>
      <c r="CW286" s="139"/>
      <c r="CX286" s="140" t="s">
        <v>134</v>
      </c>
      <c r="CY286" s="141"/>
      <c r="CZ286" s="138">
        <v>1.69</v>
      </c>
      <c r="DA286" s="139"/>
      <c r="DB286" s="140" t="s">
        <v>134</v>
      </c>
      <c r="DC286" s="141"/>
      <c r="DD286" s="138">
        <v>1.69</v>
      </c>
      <c r="DE286" s="139"/>
      <c r="DF286" s="140" t="s">
        <v>134</v>
      </c>
      <c r="DG286" s="141"/>
      <c r="DH286" s="138">
        <v>1.69</v>
      </c>
      <c r="DI286" s="139"/>
      <c r="DJ286" s="140" t="s">
        <v>134</v>
      </c>
      <c r="DK286" s="141"/>
    </row>
    <row r="287" spans="2:115" ht="23.5" customHeight="1" x14ac:dyDescent="0.4">
      <c r="B287" s="207" t="s">
        <v>80</v>
      </c>
      <c r="C287" s="208"/>
      <c r="D287" s="138">
        <v>0.75</v>
      </c>
      <c r="E287" s="139"/>
      <c r="F287" s="140" t="s">
        <v>134</v>
      </c>
      <c r="G287" s="141"/>
      <c r="H287" s="138">
        <f>1.33+0.15</f>
        <v>1.48</v>
      </c>
      <c r="I287" s="139"/>
      <c r="J287" s="140" t="s">
        <v>134</v>
      </c>
      <c r="K287" s="141"/>
      <c r="L287" s="138">
        <f>1.33+0.15</f>
        <v>1.48</v>
      </c>
      <c r="M287" s="139"/>
      <c r="N287" s="140" t="s">
        <v>134</v>
      </c>
      <c r="O287" s="141"/>
      <c r="P287" s="138">
        <f>1.33+0.15</f>
        <v>1.48</v>
      </c>
      <c r="Q287" s="139"/>
      <c r="R287" s="140" t="s">
        <v>134</v>
      </c>
      <c r="S287" s="141"/>
      <c r="T287" s="138">
        <f>1.33+0.15</f>
        <v>1.48</v>
      </c>
      <c r="U287" s="139"/>
      <c r="V287" s="140" t="s">
        <v>134</v>
      </c>
      <c r="W287" s="141"/>
      <c r="X287" s="138">
        <v>1.48</v>
      </c>
      <c r="Y287" s="139"/>
      <c r="Z287" s="140" t="s">
        <v>134</v>
      </c>
      <c r="AA287" s="141"/>
      <c r="AB287" s="138">
        <v>1.48</v>
      </c>
      <c r="AC287" s="139"/>
      <c r="AD287" s="140" t="s">
        <v>134</v>
      </c>
      <c r="AE287" s="141"/>
      <c r="AF287" s="138">
        <v>1.48</v>
      </c>
      <c r="AG287" s="139"/>
      <c r="AH287" s="140" t="s">
        <v>134</v>
      </c>
      <c r="AI287" s="141"/>
      <c r="AJ287" s="138">
        <v>1.48</v>
      </c>
      <c r="AK287" s="139"/>
      <c r="AL287" s="140" t="s">
        <v>134</v>
      </c>
      <c r="AM287" s="141"/>
      <c r="AN287" s="138">
        <v>1.48</v>
      </c>
      <c r="AO287" s="139"/>
      <c r="AP287" s="140" t="s">
        <v>134</v>
      </c>
      <c r="AQ287" s="141"/>
      <c r="AR287" s="138">
        <v>1.48</v>
      </c>
      <c r="AS287" s="139"/>
      <c r="AT287" s="140" t="s">
        <v>134</v>
      </c>
      <c r="AU287" s="141"/>
      <c r="AV287" s="138">
        <v>1.48</v>
      </c>
      <c r="AW287" s="139"/>
      <c r="AX287" s="140" t="s">
        <v>134</v>
      </c>
      <c r="AY287" s="141"/>
      <c r="AZ287" s="138">
        <v>1.48</v>
      </c>
      <c r="BA287" s="139"/>
      <c r="BB287" s="140" t="s">
        <v>134</v>
      </c>
      <c r="BC287" s="141"/>
      <c r="BD287" s="138">
        <v>1.48</v>
      </c>
      <c r="BE287" s="139"/>
      <c r="BF287" s="140" t="s">
        <v>134</v>
      </c>
      <c r="BG287" s="141"/>
      <c r="BH287" s="138">
        <v>1.48</v>
      </c>
      <c r="BI287" s="139"/>
      <c r="BJ287" s="140" t="s">
        <v>134</v>
      </c>
      <c r="BK287" s="141"/>
      <c r="BL287" s="138">
        <v>1.48</v>
      </c>
      <c r="BM287" s="139"/>
      <c r="BN287" s="140" t="s">
        <v>134</v>
      </c>
      <c r="BO287" s="141"/>
      <c r="BP287" s="138">
        <v>1.43</v>
      </c>
      <c r="BQ287" s="139"/>
      <c r="BR287" s="140" t="s">
        <v>134</v>
      </c>
      <c r="BS287" s="141"/>
      <c r="BT287" s="138">
        <v>1.43</v>
      </c>
      <c r="BU287" s="139"/>
      <c r="BV287" s="140" t="s">
        <v>134</v>
      </c>
      <c r="BW287" s="141"/>
      <c r="BX287" s="138">
        <v>1.43</v>
      </c>
      <c r="BY287" s="139"/>
      <c r="BZ287" s="140" t="s">
        <v>134</v>
      </c>
      <c r="CA287" s="141"/>
      <c r="CB287" s="138">
        <v>1.43</v>
      </c>
      <c r="CC287" s="139"/>
      <c r="CD287" s="140" t="s">
        <v>134</v>
      </c>
      <c r="CE287" s="141"/>
      <c r="CF287" s="138">
        <v>1.43</v>
      </c>
      <c r="CG287" s="139"/>
      <c r="CH287" s="140" t="s">
        <v>134</v>
      </c>
      <c r="CI287" s="141"/>
      <c r="CJ287" s="138">
        <v>1.43</v>
      </c>
      <c r="CK287" s="139"/>
      <c r="CL287" s="140" t="s">
        <v>134</v>
      </c>
      <c r="CM287" s="141"/>
      <c r="CN287" s="138">
        <v>1.43</v>
      </c>
      <c r="CO287" s="139"/>
      <c r="CP287" s="140" t="s">
        <v>134</v>
      </c>
      <c r="CQ287" s="141"/>
      <c r="CR287" s="138">
        <v>1.43</v>
      </c>
      <c r="CS287" s="139"/>
      <c r="CT287" s="140" t="s">
        <v>134</v>
      </c>
      <c r="CU287" s="141"/>
      <c r="CV287" s="138">
        <v>1.43</v>
      </c>
      <c r="CW287" s="139"/>
      <c r="CX287" s="140" t="s">
        <v>134</v>
      </c>
      <c r="CY287" s="141"/>
      <c r="CZ287" s="138">
        <v>1.43</v>
      </c>
      <c r="DA287" s="139"/>
      <c r="DB287" s="140" t="s">
        <v>134</v>
      </c>
      <c r="DC287" s="141"/>
      <c r="DD287" s="138">
        <v>0.31</v>
      </c>
      <c r="DE287" s="139"/>
      <c r="DF287" s="140" t="s">
        <v>134</v>
      </c>
      <c r="DG287" s="141"/>
      <c r="DH287" s="138">
        <v>0.31</v>
      </c>
      <c r="DI287" s="139"/>
      <c r="DJ287" s="140" t="s">
        <v>134</v>
      </c>
      <c r="DK287" s="141"/>
    </row>
    <row r="288" spans="2:115" ht="23.5" customHeight="1" x14ac:dyDescent="0.4">
      <c r="B288" s="207" t="s">
        <v>167</v>
      </c>
      <c r="C288" s="208"/>
      <c r="D288" s="138">
        <v>2.63</v>
      </c>
      <c r="E288" s="139"/>
      <c r="F288" s="140" t="s">
        <v>134</v>
      </c>
      <c r="G288" s="141"/>
      <c r="H288" s="138">
        <v>2.63</v>
      </c>
      <c r="I288" s="139"/>
      <c r="J288" s="140" t="s">
        <v>134</v>
      </c>
      <c r="K288" s="141"/>
      <c r="L288" s="138">
        <v>2.63</v>
      </c>
      <c r="M288" s="139"/>
      <c r="N288" s="140" t="s">
        <v>134</v>
      </c>
      <c r="O288" s="141"/>
      <c r="P288" s="138">
        <v>2.63</v>
      </c>
      <c r="Q288" s="139"/>
      <c r="R288" s="140" t="s">
        <v>134</v>
      </c>
      <c r="S288" s="141"/>
      <c r="T288" s="138">
        <v>2.63</v>
      </c>
      <c r="U288" s="139"/>
      <c r="V288" s="140" t="s">
        <v>134</v>
      </c>
      <c r="W288" s="141"/>
      <c r="X288" s="138">
        <v>2.63</v>
      </c>
      <c r="Y288" s="139"/>
      <c r="Z288" s="140" t="s">
        <v>134</v>
      </c>
      <c r="AA288" s="141"/>
      <c r="AB288" s="138">
        <v>2.63</v>
      </c>
      <c r="AC288" s="139"/>
      <c r="AD288" s="140" t="s">
        <v>134</v>
      </c>
      <c r="AE288" s="141"/>
      <c r="AF288" s="138">
        <v>2.63</v>
      </c>
      <c r="AG288" s="139"/>
      <c r="AH288" s="140" t="s">
        <v>134</v>
      </c>
      <c r="AI288" s="141"/>
      <c r="AJ288" s="138">
        <v>2.63</v>
      </c>
      <c r="AK288" s="139"/>
      <c r="AL288" s="140" t="s">
        <v>134</v>
      </c>
      <c r="AM288" s="141"/>
      <c r="AN288" s="138">
        <v>2.63</v>
      </c>
      <c r="AO288" s="139"/>
      <c r="AP288" s="140" t="s">
        <v>134</v>
      </c>
      <c r="AQ288" s="141"/>
      <c r="AR288" s="138">
        <v>2.63</v>
      </c>
      <c r="AS288" s="139"/>
      <c r="AT288" s="140" t="s">
        <v>134</v>
      </c>
      <c r="AU288" s="141"/>
      <c r="AV288" s="138">
        <v>2.63</v>
      </c>
      <c r="AW288" s="139"/>
      <c r="AX288" s="140" t="s">
        <v>134</v>
      </c>
      <c r="AY288" s="141"/>
      <c r="AZ288" s="138">
        <v>2.63</v>
      </c>
      <c r="BA288" s="139"/>
      <c r="BB288" s="140" t="s">
        <v>134</v>
      </c>
      <c r="BC288" s="141"/>
      <c r="BD288" s="138">
        <v>2.63</v>
      </c>
      <c r="BE288" s="139"/>
      <c r="BF288" s="140" t="s">
        <v>134</v>
      </c>
      <c r="BG288" s="141"/>
      <c r="BH288" s="138">
        <v>2.63</v>
      </c>
      <c r="BI288" s="139"/>
      <c r="BJ288" s="140" t="s">
        <v>134</v>
      </c>
      <c r="BK288" s="141"/>
      <c r="BL288" s="138">
        <v>2.63</v>
      </c>
      <c r="BM288" s="139"/>
      <c r="BN288" s="140" t="s">
        <v>134</v>
      </c>
      <c r="BO288" s="141"/>
      <c r="BP288" s="138">
        <v>2.58</v>
      </c>
      <c r="BQ288" s="139"/>
      <c r="BR288" s="140" t="s">
        <v>134</v>
      </c>
      <c r="BS288" s="141"/>
      <c r="BT288" s="138">
        <v>2.58</v>
      </c>
      <c r="BU288" s="139"/>
      <c r="BV288" s="140" t="s">
        <v>134</v>
      </c>
      <c r="BW288" s="141"/>
      <c r="BX288" s="138">
        <v>2.58</v>
      </c>
      <c r="BY288" s="139"/>
      <c r="BZ288" s="140" t="s">
        <v>134</v>
      </c>
      <c r="CA288" s="141"/>
      <c r="CB288" s="138">
        <v>2.58</v>
      </c>
      <c r="CC288" s="139"/>
      <c r="CD288" s="140" t="s">
        <v>134</v>
      </c>
      <c r="CE288" s="141"/>
      <c r="CF288" s="138">
        <v>2.58</v>
      </c>
      <c r="CG288" s="139"/>
      <c r="CH288" s="140" t="s">
        <v>134</v>
      </c>
      <c r="CI288" s="141"/>
      <c r="CJ288" s="138">
        <v>2.58</v>
      </c>
      <c r="CK288" s="139"/>
      <c r="CL288" s="140" t="s">
        <v>134</v>
      </c>
      <c r="CM288" s="141"/>
      <c r="CN288" s="138">
        <v>2.58</v>
      </c>
      <c r="CO288" s="139"/>
      <c r="CP288" s="140" t="s">
        <v>134</v>
      </c>
      <c r="CQ288" s="141"/>
      <c r="CR288" s="138">
        <v>2.58</v>
      </c>
      <c r="CS288" s="139"/>
      <c r="CT288" s="140" t="s">
        <v>134</v>
      </c>
      <c r="CU288" s="141"/>
      <c r="CV288" s="138">
        <v>2.58</v>
      </c>
      <c r="CW288" s="139"/>
      <c r="CX288" s="140" t="s">
        <v>134</v>
      </c>
      <c r="CY288" s="141"/>
      <c r="CZ288" s="138">
        <v>2.58</v>
      </c>
      <c r="DA288" s="139"/>
      <c r="DB288" s="140" t="s">
        <v>134</v>
      </c>
      <c r="DC288" s="141"/>
      <c r="DD288" s="138">
        <v>2.58</v>
      </c>
      <c r="DE288" s="139"/>
      <c r="DF288" s="140" t="s">
        <v>134</v>
      </c>
      <c r="DG288" s="141"/>
      <c r="DH288" s="138">
        <v>2.58</v>
      </c>
      <c r="DI288" s="139"/>
      <c r="DJ288" s="140" t="s">
        <v>134</v>
      </c>
      <c r="DK288" s="141"/>
    </row>
    <row r="289" spans="2:115" ht="23.5" customHeight="1" x14ac:dyDescent="0.4">
      <c r="B289" s="207" t="s">
        <v>168</v>
      </c>
      <c r="C289" s="208"/>
      <c r="D289" s="138">
        <v>1.41</v>
      </c>
      <c r="E289" s="139"/>
      <c r="F289" s="140" t="s">
        <v>134</v>
      </c>
      <c r="G289" s="141"/>
      <c r="H289" s="138">
        <v>1.41</v>
      </c>
      <c r="I289" s="139"/>
      <c r="J289" s="140" t="s">
        <v>134</v>
      </c>
      <c r="K289" s="141"/>
      <c r="L289" s="138">
        <v>1.41</v>
      </c>
      <c r="M289" s="139"/>
      <c r="N289" s="140" t="s">
        <v>134</v>
      </c>
      <c r="O289" s="141"/>
      <c r="P289" s="138">
        <v>1.41</v>
      </c>
      <c r="Q289" s="139"/>
      <c r="R289" s="140" t="s">
        <v>134</v>
      </c>
      <c r="S289" s="141"/>
      <c r="T289" s="138">
        <v>1.41</v>
      </c>
      <c r="U289" s="139"/>
      <c r="V289" s="140" t="s">
        <v>134</v>
      </c>
      <c r="W289" s="141"/>
      <c r="X289" s="138">
        <v>1.41</v>
      </c>
      <c r="Y289" s="139"/>
      <c r="Z289" s="140" t="s">
        <v>134</v>
      </c>
      <c r="AA289" s="141"/>
      <c r="AB289" s="138">
        <v>1.41</v>
      </c>
      <c r="AC289" s="139"/>
      <c r="AD289" s="140" t="s">
        <v>134</v>
      </c>
      <c r="AE289" s="141"/>
      <c r="AF289" s="138">
        <v>1.41</v>
      </c>
      <c r="AG289" s="139"/>
      <c r="AH289" s="140" t="s">
        <v>134</v>
      </c>
      <c r="AI289" s="141"/>
      <c r="AJ289" s="138">
        <v>1.41</v>
      </c>
      <c r="AK289" s="139"/>
      <c r="AL289" s="140" t="s">
        <v>134</v>
      </c>
      <c r="AM289" s="141"/>
      <c r="AN289" s="138">
        <v>1.41</v>
      </c>
      <c r="AO289" s="139"/>
      <c r="AP289" s="140" t="s">
        <v>134</v>
      </c>
      <c r="AQ289" s="141"/>
      <c r="AR289" s="138">
        <v>1.41</v>
      </c>
      <c r="AS289" s="139"/>
      <c r="AT289" s="140" t="s">
        <v>134</v>
      </c>
      <c r="AU289" s="141"/>
      <c r="AV289" s="138">
        <v>1.41</v>
      </c>
      <c r="AW289" s="139"/>
      <c r="AX289" s="140" t="s">
        <v>134</v>
      </c>
      <c r="AY289" s="141"/>
      <c r="AZ289" s="138">
        <v>1.41</v>
      </c>
      <c r="BA289" s="139"/>
      <c r="BB289" s="140" t="s">
        <v>134</v>
      </c>
      <c r="BC289" s="141"/>
      <c r="BD289" s="138">
        <v>1.41</v>
      </c>
      <c r="BE289" s="139"/>
      <c r="BF289" s="140" t="s">
        <v>134</v>
      </c>
      <c r="BG289" s="141"/>
      <c r="BH289" s="138">
        <v>1.41</v>
      </c>
      <c r="BI289" s="139"/>
      <c r="BJ289" s="140" t="s">
        <v>134</v>
      </c>
      <c r="BK289" s="141"/>
      <c r="BL289" s="138">
        <v>1.41</v>
      </c>
      <c r="BM289" s="139"/>
      <c r="BN289" s="140" t="s">
        <v>134</v>
      </c>
      <c r="BO289" s="141"/>
      <c r="BP289" s="138">
        <v>1.3599999999999999</v>
      </c>
      <c r="BQ289" s="139"/>
      <c r="BR289" s="140" t="s">
        <v>134</v>
      </c>
      <c r="BS289" s="141"/>
      <c r="BT289" s="138">
        <v>1.3599999999999999</v>
      </c>
      <c r="BU289" s="139"/>
      <c r="BV289" s="140" t="s">
        <v>134</v>
      </c>
      <c r="BW289" s="141"/>
      <c r="BX289" s="138">
        <v>1.3599999999999999</v>
      </c>
      <c r="BY289" s="139"/>
      <c r="BZ289" s="140" t="s">
        <v>134</v>
      </c>
      <c r="CA289" s="141"/>
      <c r="CB289" s="138">
        <v>1.3599999999999999</v>
      </c>
      <c r="CC289" s="139"/>
      <c r="CD289" s="140" t="s">
        <v>134</v>
      </c>
      <c r="CE289" s="141"/>
      <c r="CF289" s="138">
        <v>1.3599999999999999</v>
      </c>
      <c r="CG289" s="139"/>
      <c r="CH289" s="140" t="s">
        <v>134</v>
      </c>
      <c r="CI289" s="141"/>
      <c r="CJ289" s="138">
        <v>1.3599999999999999</v>
      </c>
      <c r="CK289" s="139"/>
      <c r="CL289" s="140" t="s">
        <v>134</v>
      </c>
      <c r="CM289" s="141"/>
      <c r="CN289" s="138">
        <v>1.3599999999999999</v>
      </c>
      <c r="CO289" s="139"/>
      <c r="CP289" s="140" t="s">
        <v>134</v>
      </c>
      <c r="CQ289" s="141"/>
      <c r="CR289" s="138">
        <v>1.3599999999999999</v>
      </c>
      <c r="CS289" s="139"/>
      <c r="CT289" s="140" t="s">
        <v>134</v>
      </c>
      <c r="CU289" s="141"/>
      <c r="CV289" s="138">
        <v>1.3599999999999999</v>
      </c>
      <c r="CW289" s="139"/>
      <c r="CX289" s="140" t="s">
        <v>134</v>
      </c>
      <c r="CY289" s="141"/>
      <c r="CZ289" s="138">
        <v>1.3599999999999999</v>
      </c>
      <c r="DA289" s="139"/>
      <c r="DB289" s="140" t="s">
        <v>134</v>
      </c>
      <c r="DC289" s="141"/>
      <c r="DD289" s="138">
        <v>1.3599999999999999</v>
      </c>
      <c r="DE289" s="139"/>
      <c r="DF289" s="140" t="s">
        <v>134</v>
      </c>
      <c r="DG289" s="141"/>
      <c r="DH289" s="138">
        <v>1.3599999999999999</v>
      </c>
      <c r="DI289" s="139"/>
      <c r="DJ289" s="140" t="s">
        <v>134</v>
      </c>
      <c r="DK289" s="141"/>
    </row>
    <row r="290" spans="2:115" ht="23.5" customHeight="1" x14ac:dyDescent="0.4">
      <c r="B290" s="207" t="s">
        <v>16</v>
      </c>
      <c r="C290" s="208"/>
      <c r="D290" s="138">
        <v>1.04</v>
      </c>
      <c r="E290" s="139"/>
      <c r="F290" s="140" t="s">
        <v>134</v>
      </c>
      <c r="G290" s="141"/>
      <c r="H290" s="138">
        <f>2.32+0.15</f>
        <v>2.4699999999999998</v>
      </c>
      <c r="I290" s="139"/>
      <c r="J290" s="140" t="s">
        <v>134</v>
      </c>
      <c r="K290" s="141"/>
      <c r="L290" s="138">
        <f>2.32+0.15</f>
        <v>2.4699999999999998</v>
      </c>
      <c r="M290" s="139"/>
      <c r="N290" s="140" t="s">
        <v>134</v>
      </c>
      <c r="O290" s="141"/>
      <c r="P290" s="138">
        <f>2.32+0.15</f>
        <v>2.4699999999999998</v>
      </c>
      <c r="Q290" s="139"/>
      <c r="R290" s="140" t="s">
        <v>134</v>
      </c>
      <c r="S290" s="141"/>
      <c r="T290" s="138">
        <f>2.32+0.15</f>
        <v>2.4699999999999998</v>
      </c>
      <c r="U290" s="139"/>
      <c r="V290" s="140" t="s">
        <v>134</v>
      </c>
      <c r="W290" s="141"/>
      <c r="X290" s="138">
        <v>2.4699999999999998</v>
      </c>
      <c r="Y290" s="139"/>
      <c r="Z290" s="140" t="s">
        <v>134</v>
      </c>
      <c r="AA290" s="141"/>
      <c r="AB290" s="138">
        <v>2.4699999999999998</v>
      </c>
      <c r="AC290" s="139"/>
      <c r="AD290" s="140" t="s">
        <v>134</v>
      </c>
      <c r="AE290" s="141"/>
      <c r="AF290" s="138">
        <v>2.4699999999999998</v>
      </c>
      <c r="AG290" s="139"/>
      <c r="AH290" s="140" t="s">
        <v>134</v>
      </c>
      <c r="AI290" s="141"/>
      <c r="AJ290" s="138">
        <v>3.05</v>
      </c>
      <c r="AK290" s="139"/>
      <c r="AL290" s="140" t="s">
        <v>134</v>
      </c>
      <c r="AM290" s="141"/>
      <c r="AN290" s="138">
        <v>3.05</v>
      </c>
      <c r="AO290" s="139"/>
      <c r="AP290" s="140" t="s">
        <v>134</v>
      </c>
      <c r="AQ290" s="141"/>
      <c r="AR290" s="138">
        <v>3.05</v>
      </c>
      <c r="AS290" s="139"/>
      <c r="AT290" s="140" t="s">
        <v>134</v>
      </c>
      <c r="AU290" s="141"/>
      <c r="AV290" s="138">
        <v>3.05</v>
      </c>
      <c r="AW290" s="139"/>
      <c r="AX290" s="140" t="s">
        <v>134</v>
      </c>
      <c r="AY290" s="141"/>
      <c r="AZ290" s="138">
        <v>3.05</v>
      </c>
      <c r="BA290" s="139"/>
      <c r="BB290" s="140" t="s">
        <v>134</v>
      </c>
      <c r="BC290" s="141"/>
      <c r="BD290" s="138">
        <v>3.05</v>
      </c>
      <c r="BE290" s="139"/>
      <c r="BF290" s="140" t="s">
        <v>134</v>
      </c>
      <c r="BG290" s="141"/>
      <c r="BH290" s="138">
        <v>3.05</v>
      </c>
      <c r="BI290" s="139"/>
      <c r="BJ290" s="140" t="s">
        <v>134</v>
      </c>
      <c r="BK290" s="141"/>
      <c r="BL290" s="138">
        <v>3.05</v>
      </c>
      <c r="BM290" s="139"/>
      <c r="BN290" s="140" t="s">
        <v>134</v>
      </c>
      <c r="BO290" s="141"/>
      <c r="BP290" s="138">
        <v>3</v>
      </c>
      <c r="BQ290" s="139"/>
      <c r="BR290" s="140" t="s">
        <v>134</v>
      </c>
      <c r="BS290" s="141"/>
      <c r="BT290" s="138">
        <v>3</v>
      </c>
      <c r="BU290" s="139"/>
      <c r="BV290" s="140" t="s">
        <v>134</v>
      </c>
      <c r="BW290" s="141"/>
      <c r="BX290" s="138">
        <v>3</v>
      </c>
      <c r="BY290" s="139"/>
      <c r="BZ290" s="140" t="s">
        <v>134</v>
      </c>
      <c r="CA290" s="141"/>
      <c r="CB290" s="138">
        <v>3</v>
      </c>
      <c r="CC290" s="139"/>
      <c r="CD290" s="140" t="s">
        <v>134</v>
      </c>
      <c r="CE290" s="141"/>
      <c r="CF290" s="138">
        <v>3</v>
      </c>
      <c r="CG290" s="139"/>
      <c r="CH290" s="140" t="s">
        <v>134</v>
      </c>
      <c r="CI290" s="141"/>
      <c r="CJ290" s="138">
        <v>3</v>
      </c>
      <c r="CK290" s="139"/>
      <c r="CL290" s="140" t="s">
        <v>134</v>
      </c>
      <c r="CM290" s="141"/>
      <c r="CN290" s="138">
        <v>3</v>
      </c>
      <c r="CO290" s="139"/>
      <c r="CP290" s="140" t="s">
        <v>134</v>
      </c>
      <c r="CQ290" s="141"/>
      <c r="CR290" s="138">
        <v>3</v>
      </c>
      <c r="CS290" s="139"/>
      <c r="CT290" s="140" t="s">
        <v>134</v>
      </c>
      <c r="CU290" s="141"/>
      <c r="CV290" s="138">
        <v>3</v>
      </c>
      <c r="CW290" s="139"/>
      <c r="CX290" s="140" t="s">
        <v>134</v>
      </c>
      <c r="CY290" s="141"/>
      <c r="CZ290" s="138">
        <v>3</v>
      </c>
      <c r="DA290" s="139"/>
      <c r="DB290" s="140" t="s">
        <v>134</v>
      </c>
      <c r="DC290" s="141"/>
      <c r="DD290" s="138">
        <v>3</v>
      </c>
      <c r="DE290" s="139"/>
      <c r="DF290" s="140" t="s">
        <v>134</v>
      </c>
      <c r="DG290" s="141"/>
      <c r="DH290" s="138">
        <v>3</v>
      </c>
      <c r="DI290" s="139"/>
      <c r="DJ290" s="140" t="s">
        <v>134</v>
      </c>
      <c r="DK290" s="141"/>
    </row>
    <row r="291" spans="2:115" ht="23.5" customHeight="1" x14ac:dyDescent="0.4">
      <c r="B291" s="61" t="s">
        <v>155</v>
      </c>
      <c r="C291" s="62"/>
      <c r="D291" s="138" t="s">
        <v>8</v>
      </c>
      <c r="E291" s="139"/>
      <c r="F291" s="140" t="s">
        <v>8</v>
      </c>
      <c r="G291" s="141"/>
      <c r="H291" s="138" t="s">
        <v>8</v>
      </c>
      <c r="I291" s="139"/>
      <c r="J291" s="140" t="s">
        <v>8</v>
      </c>
      <c r="K291" s="141"/>
      <c r="L291" s="138">
        <v>0.99</v>
      </c>
      <c r="M291" s="139"/>
      <c r="N291" s="140" t="s">
        <v>134</v>
      </c>
      <c r="O291" s="141"/>
      <c r="P291" s="138">
        <v>0.99</v>
      </c>
      <c r="Q291" s="139"/>
      <c r="R291" s="140" t="s">
        <v>134</v>
      </c>
      <c r="S291" s="141"/>
      <c r="T291" s="138">
        <v>0.99</v>
      </c>
      <c r="U291" s="139"/>
      <c r="V291" s="140" t="s">
        <v>134</v>
      </c>
      <c r="W291" s="141"/>
      <c r="X291" s="138">
        <v>0.99</v>
      </c>
      <c r="Y291" s="139"/>
      <c r="Z291" s="140" t="s">
        <v>134</v>
      </c>
      <c r="AA291" s="141"/>
      <c r="AB291" s="138">
        <v>0.99</v>
      </c>
      <c r="AC291" s="139"/>
      <c r="AD291" s="140" t="s">
        <v>134</v>
      </c>
      <c r="AE291" s="141"/>
      <c r="AF291" s="138">
        <v>0.99</v>
      </c>
      <c r="AG291" s="139"/>
      <c r="AH291" s="140" t="s">
        <v>134</v>
      </c>
      <c r="AI291" s="141"/>
      <c r="AJ291" s="138">
        <v>0.99</v>
      </c>
      <c r="AK291" s="139"/>
      <c r="AL291" s="140" t="s">
        <v>134</v>
      </c>
      <c r="AM291" s="141"/>
      <c r="AN291" s="138">
        <v>0.99</v>
      </c>
      <c r="AO291" s="139"/>
      <c r="AP291" s="140" t="s">
        <v>134</v>
      </c>
      <c r="AQ291" s="141"/>
      <c r="AR291" s="138">
        <v>0.99</v>
      </c>
      <c r="AS291" s="139"/>
      <c r="AT291" s="140" t="s">
        <v>134</v>
      </c>
      <c r="AU291" s="141"/>
      <c r="AV291" s="138">
        <v>0.99</v>
      </c>
      <c r="AW291" s="139"/>
      <c r="AX291" s="140" t="s">
        <v>134</v>
      </c>
      <c r="AY291" s="141"/>
      <c r="AZ291" s="138">
        <v>0.99</v>
      </c>
      <c r="BA291" s="139"/>
      <c r="BB291" s="140" t="s">
        <v>134</v>
      </c>
      <c r="BC291" s="141"/>
      <c r="BD291" s="138">
        <v>0.99</v>
      </c>
      <c r="BE291" s="139"/>
      <c r="BF291" s="140" t="s">
        <v>134</v>
      </c>
      <c r="BG291" s="141"/>
      <c r="BH291" s="138">
        <v>0.99</v>
      </c>
      <c r="BI291" s="139"/>
      <c r="BJ291" s="140" t="s">
        <v>134</v>
      </c>
      <c r="BK291" s="141"/>
      <c r="BL291" s="138">
        <v>0.99</v>
      </c>
      <c r="BM291" s="139"/>
      <c r="BN291" s="140" t="s">
        <v>134</v>
      </c>
      <c r="BO291" s="141"/>
      <c r="BP291" s="138">
        <v>0.94</v>
      </c>
      <c r="BQ291" s="139"/>
      <c r="BR291" s="140" t="s">
        <v>134</v>
      </c>
      <c r="BS291" s="141"/>
      <c r="BT291" s="138">
        <v>0.94</v>
      </c>
      <c r="BU291" s="139"/>
      <c r="BV291" s="140" t="s">
        <v>134</v>
      </c>
      <c r="BW291" s="141"/>
      <c r="BX291" s="138">
        <v>0.94</v>
      </c>
      <c r="BY291" s="139"/>
      <c r="BZ291" s="140" t="s">
        <v>134</v>
      </c>
      <c r="CA291" s="141"/>
      <c r="CB291" s="138">
        <v>0.94</v>
      </c>
      <c r="CC291" s="139"/>
      <c r="CD291" s="140" t="s">
        <v>134</v>
      </c>
      <c r="CE291" s="141"/>
      <c r="CF291" s="138">
        <v>0.94</v>
      </c>
      <c r="CG291" s="139"/>
      <c r="CH291" s="140" t="s">
        <v>134</v>
      </c>
      <c r="CI291" s="141"/>
      <c r="CJ291" s="138">
        <v>0.94</v>
      </c>
      <c r="CK291" s="139"/>
      <c r="CL291" s="140" t="s">
        <v>134</v>
      </c>
      <c r="CM291" s="141"/>
      <c r="CN291" s="138">
        <v>0.94</v>
      </c>
      <c r="CO291" s="139"/>
      <c r="CP291" s="140" t="s">
        <v>134</v>
      </c>
      <c r="CQ291" s="141"/>
      <c r="CR291" s="138">
        <v>0.94</v>
      </c>
      <c r="CS291" s="139"/>
      <c r="CT291" s="140" t="s">
        <v>134</v>
      </c>
      <c r="CU291" s="141"/>
      <c r="CV291" s="138">
        <v>0.94</v>
      </c>
      <c r="CW291" s="139"/>
      <c r="CX291" s="140" t="s">
        <v>134</v>
      </c>
      <c r="CY291" s="141"/>
      <c r="CZ291" s="138">
        <v>0.94</v>
      </c>
      <c r="DA291" s="139"/>
      <c r="DB291" s="140" t="s">
        <v>134</v>
      </c>
      <c r="DC291" s="141"/>
      <c r="DD291" s="138">
        <v>0.94</v>
      </c>
      <c r="DE291" s="139"/>
      <c r="DF291" s="140" t="s">
        <v>134</v>
      </c>
      <c r="DG291" s="141"/>
      <c r="DH291" s="138">
        <v>0.94</v>
      </c>
      <c r="DI291" s="139"/>
      <c r="DJ291" s="140" t="s">
        <v>134</v>
      </c>
      <c r="DK291" s="141"/>
    </row>
    <row r="292" spans="2:115" ht="23.5" customHeight="1" x14ac:dyDescent="0.4">
      <c r="B292" s="75" t="s">
        <v>194</v>
      </c>
      <c r="C292" s="76"/>
      <c r="D292" s="138" t="s">
        <v>8</v>
      </c>
      <c r="E292" s="139"/>
      <c r="F292" s="140" t="s">
        <v>8</v>
      </c>
      <c r="G292" s="141"/>
      <c r="H292" s="138" t="s">
        <v>8</v>
      </c>
      <c r="I292" s="139"/>
      <c r="J292" s="140" t="s">
        <v>8</v>
      </c>
      <c r="K292" s="141"/>
      <c r="L292" s="138" t="s">
        <v>8</v>
      </c>
      <c r="M292" s="139"/>
      <c r="N292" s="140" t="s">
        <v>8</v>
      </c>
      <c r="O292" s="141"/>
      <c r="P292" s="138" t="s">
        <v>8</v>
      </c>
      <c r="Q292" s="139"/>
      <c r="R292" s="140" t="s">
        <v>8</v>
      </c>
      <c r="S292" s="141"/>
      <c r="T292" s="138" t="s">
        <v>8</v>
      </c>
      <c r="U292" s="139"/>
      <c r="V292" s="140" t="s">
        <v>8</v>
      </c>
      <c r="W292" s="141"/>
      <c r="X292" s="138">
        <f>2.47+0.15</f>
        <v>2.62</v>
      </c>
      <c r="Y292" s="139"/>
      <c r="Z292" s="140" t="s">
        <v>134</v>
      </c>
      <c r="AA292" s="141"/>
      <c r="AB292" s="138">
        <f>2.47+0.15</f>
        <v>2.62</v>
      </c>
      <c r="AC292" s="139"/>
      <c r="AD292" s="140" t="s">
        <v>134</v>
      </c>
      <c r="AE292" s="141"/>
      <c r="AF292" s="138">
        <f>2.47+0.15</f>
        <v>2.62</v>
      </c>
      <c r="AG292" s="139"/>
      <c r="AH292" s="140" t="s">
        <v>134</v>
      </c>
      <c r="AI292" s="141"/>
      <c r="AJ292" s="138">
        <v>2.62</v>
      </c>
      <c r="AK292" s="139"/>
      <c r="AL292" s="140" t="s">
        <v>134</v>
      </c>
      <c r="AM292" s="141"/>
      <c r="AN292" s="138">
        <v>2.62</v>
      </c>
      <c r="AO292" s="139"/>
      <c r="AP292" s="140" t="s">
        <v>134</v>
      </c>
      <c r="AQ292" s="141"/>
      <c r="AR292" s="138">
        <v>2.62</v>
      </c>
      <c r="AS292" s="139"/>
      <c r="AT292" s="140" t="s">
        <v>134</v>
      </c>
      <c r="AU292" s="141"/>
      <c r="AV292" s="138">
        <v>2.62</v>
      </c>
      <c r="AW292" s="139"/>
      <c r="AX292" s="140" t="s">
        <v>134</v>
      </c>
      <c r="AY292" s="141"/>
      <c r="AZ292" s="138">
        <v>2.62</v>
      </c>
      <c r="BA292" s="139"/>
      <c r="BB292" s="140" t="s">
        <v>134</v>
      </c>
      <c r="BC292" s="141"/>
      <c r="BD292" s="138">
        <v>2.62</v>
      </c>
      <c r="BE292" s="139"/>
      <c r="BF292" s="140" t="s">
        <v>134</v>
      </c>
      <c r="BG292" s="141"/>
      <c r="BH292" s="138">
        <v>2.62</v>
      </c>
      <c r="BI292" s="139"/>
      <c r="BJ292" s="140" t="s">
        <v>134</v>
      </c>
      <c r="BK292" s="141"/>
      <c r="BL292" s="138">
        <v>2.62</v>
      </c>
      <c r="BM292" s="139"/>
      <c r="BN292" s="140" t="s">
        <v>134</v>
      </c>
      <c r="BO292" s="141"/>
      <c r="BP292" s="138">
        <v>2.5700000000000003</v>
      </c>
      <c r="BQ292" s="139"/>
      <c r="BR292" s="140" t="s">
        <v>134</v>
      </c>
      <c r="BS292" s="141"/>
      <c r="BT292" s="138">
        <v>2.5700000000000003</v>
      </c>
      <c r="BU292" s="139"/>
      <c r="BV292" s="140" t="s">
        <v>134</v>
      </c>
      <c r="BW292" s="141"/>
      <c r="BX292" s="138">
        <v>2.5700000000000003</v>
      </c>
      <c r="BY292" s="139"/>
      <c r="BZ292" s="140" t="s">
        <v>134</v>
      </c>
      <c r="CA292" s="141"/>
      <c r="CB292" s="138">
        <v>2.5700000000000003</v>
      </c>
      <c r="CC292" s="139"/>
      <c r="CD292" s="140" t="s">
        <v>134</v>
      </c>
      <c r="CE292" s="141"/>
      <c r="CF292" s="138">
        <v>2.5700000000000003</v>
      </c>
      <c r="CG292" s="139"/>
      <c r="CH292" s="140" t="s">
        <v>134</v>
      </c>
      <c r="CI292" s="141"/>
      <c r="CJ292" s="138">
        <v>2.5700000000000003</v>
      </c>
      <c r="CK292" s="139"/>
      <c r="CL292" s="140" t="s">
        <v>134</v>
      </c>
      <c r="CM292" s="141"/>
      <c r="CN292" s="138">
        <v>2.5700000000000003</v>
      </c>
      <c r="CO292" s="139"/>
      <c r="CP292" s="140" t="s">
        <v>134</v>
      </c>
      <c r="CQ292" s="141"/>
      <c r="CR292" s="138">
        <v>2.5700000000000003</v>
      </c>
      <c r="CS292" s="139"/>
      <c r="CT292" s="140" t="s">
        <v>134</v>
      </c>
      <c r="CU292" s="141"/>
      <c r="CV292" s="138">
        <v>2.5700000000000003</v>
      </c>
      <c r="CW292" s="139"/>
      <c r="CX292" s="140" t="s">
        <v>134</v>
      </c>
      <c r="CY292" s="141"/>
      <c r="CZ292" s="138">
        <v>2.5700000000000003</v>
      </c>
      <c r="DA292" s="139"/>
      <c r="DB292" s="140" t="s">
        <v>134</v>
      </c>
      <c r="DC292" s="141"/>
      <c r="DD292" s="138">
        <v>2.5700000000000003</v>
      </c>
      <c r="DE292" s="139"/>
      <c r="DF292" s="140" t="s">
        <v>134</v>
      </c>
      <c r="DG292" s="141"/>
      <c r="DH292" s="138">
        <v>2.5700000000000003</v>
      </c>
      <c r="DI292" s="139"/>
      <c r="DJ292" s="140" t="s">
        <v>134</v>
      </c>
      <c r="DK292" s="141"/>
    </row>
    <row r="293" spans="2:115" ht="23.5" customHeight="1" x14ac:dyDescent="0.4">
      <c r="B293" s="207" t="s">
        <v>26</v>
      </c>
      <c r="C293" s="208"/>
      <c r="D293" s="138">
        <v>2.0499999999999998</v>
      </c>
      <c r="E293" s="139"/>
      <c r="F293" s="140" t="s">
        <v>134</v>
      </c>
      <c r="G293" s="141"/>
      <c r="H293" s="138">
        <v>2.0499999999999998</v>
      </c>
      <c r="I293" s="139"/>
      <c r="J293" s="140" t="s">
        <v>134</v>
      </c>
      <c r="K293" s="141"/>
      <c r="L293" s="138">
        <v>2.0499999999999998</v>
      </c>
      <c r="M293" s="139"/>
      <c r="N293" s="140" t="s">
        <v>134</v>
      </c>
      <c r="O293" s="141"/>
      <c r="P293" s="138">
        <v>2.0499999999999998</v>
      </c>
      <c r="Q293" s="139"/>
      <c r="R293" s="140" t="s">
        <v>134</v>
      </c>
      <c r="S293" s="141"/>
      <c r="T293" s="138">
        <v>2.0499999999999998</v>
      </c>
      <c r="U293" s="139"/>
      <c r="V293" s="140" t="s">
        <v>134</v>
      </c>
      <c r="W293" s="141"/>
      <c r="X293" s="138">
        <v>2.0499999999999998</v>
      </c>
      <c r="Y293" s="139"/>
      <c r="Z293" s="140" t="s">
        <v>134</v>
      </c>
      <c r="AA293" s="141"/>
      <c r="AB293" s="138">
        <v>2.0499999999999998</v>
      </c>
      <c r="AC293" s="139"/>
      <c r="AD293" s="140" t="s">
        <v>134</v>
      </c>
      <c r="AE293" s="141"/>
      <c r="AF293" s="138">
        <v>2.0499999999999998</v>
      </c>
      <c r="AG293" s="139"/>
      <c r="AH293" s="140" t="s">
        <v>134</v>
      </c>
      <c r="AI293" s="141"/>
      <c r="AJ293" s="138">
        <v>2.0499999999999998</v>
      </c>
      <c r="AK293" s="139"/>
      <c r="AL293" s="140" t="s">
        <v>134</v>
      </c>
      <c r="AM293" s="141"/>
      <c r="AN293" s="138">
        <v>2.0499999999999998</v>
      </c>
      <c r="AO293" s="139"/>
      <c r="AP293" s="140" t="s">
        <v>134</v>
      </c>
      <c r="AQ293" s="141"/>
      <c r="AR293" s="138">
        <v>2.0499999999999998</v>
      </c>
      <c r="AS293" s="139"/>
      <c r="AT293" s="140" t="s">
        <v>134</v>
      </c>
      <c r="AU293" s="141"/>
      <c r="AV293" s="138">
        <v>2.0499999999999998</v>
      </c>
      <c r="AW293" s="139"/>
      <c r="AX293" s="140" t="s">
        <v>134</v>
      </c>
      <c r="AY293" s="141"/>
      <c r="AZ293" s="138">
        <v>2.0499999999999998</v>
      </c>
      <c r="BA293" s="139"/>
      <c r="BB293" s="140" t="s">
        <v>134</v>
      </c>
      <c r="BC293" s="141"/>
      <c r="BD293" s="138">
        <v>2.0499999999999998</v>
      </c>
      <c r="BE293" s="139"/>
      <c r="BF293" s="140" t="s">
        <v>134</v>
      </c>
      <c r="BG293" s="141"/>
      <c r="BH293" s="138">
        <v>2.0499999999999998</v>
      </c>
      <c r="BI293" s="139"/>
      <c r="BJ293" s="140" t="s">
        <v>134</v>
      </c>
      <c r="BK293" s="141"/>
      <c r="BL293" s="138">
        <v>2.0499999999999998</v>
      </c>
      <c r="BM293" s="139"/>
      <c r="BN293" s="140" t="s">
        <v>134</v>
      </c>
      <c r="BO293" s="141"/>
      <c r="BP293" s="138">
        <v>1.9999999999999998</v>
      </c>
      <c r="BQ293" s="139"/>
      <c r="BR293" s="140" t="s">
        <v>134</v>
      </c>
      <c r="BS293" s="141"/>
      <c r="BT293" s="138">
        <v>1.9999999999999998</v>
      </c>
      <c r="BU293" s="139"/>
      <c r="BV293" s="140" t="s">
        <v>134</v>
      </c>
      <c r="BW293" s="141"/>
      <c r="BX293" s="138">
        <v>1.9999999999999998</v>
      </c>
      <c r="BY293" s="139"/>
      <c r="BZ293" s="140" t="s">
        <v>134</v>
      </c>
      <c r="CA293" s="141"/>
      <c r="CB293" s="138">
        <v>1.9999999999999998</v>
      </c>
      <c r="CC293" s="139"/>
      <c r="CD293" s="140" t="s">
        <v>134</v>
      </c>
      <c r="CE293" s="141"/>
      <c r="CF293" s="138">
        <v>1.9999999999999998</v>
      </c>
      <c r="CG293" s="139"/>
      <c r="CH293" s="140" t="s">
        <v>134</v>
      </c>
      <c r="CI293" s="141"/>
      <c r="CJ293" s="138">
        <v>1.9999999999999998</v>
      </c>
      <c r="CK293" s="139"/>
      <c r="CL293" s="140" t="s">
        <v>134</v>
      </c>
      <c r="CM293" s="141"/>
      <c r="CN293" s="138">
        <v>1.9999999999999998</v>
      </c>
      <c r="CO293" s="139"/>
      <c r="CP293" s="140" t="s">
        <v>134</v>
      </c>
      <c r="CQ293" s="141"/>
      <c r="CR293" s="138">
        <v>1.9999999999999998</v>
      </c>
      <c r="CS293" s="139"/>
      <c r="CT293" s="140" t="s">
        <v>134</v>
      </c>
      <c r="CU293" s="141"/>
      <c r="CV293" s="138">
        <v>1.9999999999999998</v>
      </c>
      <c r="CW293" s="139"/>
      <c r="CX293" s="140" t="s">
        <v>134</v>
      </c>
      <c r="CY293" s="141"/>
      <c r="CZ293" s="138">
        <v>1.9999999999999998</v>
      </c>
      <c r="DA293" s="139"/>
      <c r="DB293" s="140" t="s">
        <v>134</v>
      </c>
      <c r="DC293" s="141"/>
      <c r="DD293" s="138">
        <v>1.53</v>
      </c>
      <c r="DE293" s="139"/>
      <c r="DF293" s="140" t="s">
        <v>134</v>
      </c>
      <c r="DG293" s="141"/>
      <c r="DH293" s="138">
        <v>1.53</v>
      </c>
      <c r="DI293" s="139"/>
      <c r="DJ293" s="140" t="s">
        <v>134</v>
      </c>
      <c r="DK293" s="141"/>
    </row>
    <row r="294" spans="2:115" ht="23.5" customHeight="1" x14ac:dyDescent="0.4">
      <c r="B294" s="61" t="s">
        <v>90</v>
      </c>
      <c r="C294" s="62"/>
      <c r="D294" s="138" t="s">
        <v>8</v>
      </c>
      <c r="E294" s="139"/>
      <c r="F294" s="140" t="s">
        <v>8</v>
      </c>
      <c r="G294" s="141"/>
      <c r="H294" s="138">
        <f>4.39+0.15</f>
        <v>4.54</v>
      </c>
      <c r="I294" s="139"/>
      <c r="J294" s="140" t="s">
        <v>134</v>
      </c>
      <c r="K294" s="141"/>
      <c r="L294" s="138">
        <f>4.39+0.15</f>
        <v>4.54</v>
      </c>
      <c r="M294" s="139"/>
      <c r="N294" s="140" t="s">
        <v>134</v>
      </c>
      <c r="O294" s="141"/>
      <c r="P294" s="138">
        <f>4.39+0.15</f>
        <v>4.54</v>
      </c>
      <c r="Q294" s="139"/>
      <c r="R294" s="140" t="s">
        <v>134</v>
      </c>
      <c r="S294" s="141"/>
      <c r="T294" s="138">
        <f>4.39+0.15</f>
        <v>4.54</v>
      </c>
      <c r="U294" s="139"/>
      <c r="V294" s="140" t="s">
        <v>134</v>
      </c>
      <c r="W294" s="141"/>
      <c r="X294" s="138">
        <v>4.54</v>
      </c>
      <c r="Y294" s="139"/>
      <c r="Z294" s="140" t="s">
        <v>134</v>
      </c>
      <c r="AA294" s="141"/>
      <c r="AB294" s="138">
        <v>4.54</v>
      </c>
      <c r="AC294" s="139"/>
      <c r="AD294" s="140" t="s">
        <v>134</v>
      </c>
      <c r="AE294" s="141"/>
      <c r="AF294" s="138">
        <v>4.54</v>
      </c>
      <c r="AG294" s="139"/>
      <c r="AH294" s="140" t="s">
        <v>134</v>
      </c>
      <c r="AI294" s="141"/>
      <c r="AJ294" s="138">
        <v>4.54</v>
      </c>
      <c r="AK294" s="139"/>
      <c r="AL294" s="140" t="s">
        <v>134</v>
      </c>
      <c r="AM294" s="141"/>
      <c r="AN294" s="138">
        <v>4.54</v>
      </c>
      <c r="AO294" s="139"/>
      <c r="AP294" s="140" t="s">
        <v>134</v>
      </c>
      <c r="AQ294" s="141"/>
      <c r="AR294" s="138">
        <v>4.54</v>
      </c>
      <c r="AS294" s="139"/>
      <c r="AT294" s="140" t="s">
        <v>134</v>
      </c>
      <c r="AU294" s="141"/>
      <c r="AV294" s="138">
        <v>4.54</v>
      </c>
      <c r="AW294" s="139"/>
      <c r="AX294" s="140" t="s">
        <v>134</v>
      </c>
      <c r="AY294" s="141"/>
      <c r="AZ294" s="138">
        <v>4.54</v>
      </c>
      <c r="BA294" s="139"/>
      <c r="BB294" s="140" t="s">
        <v>134</v>
      </c>
      <c r="BC294" s="141"/>
      <c r="BD294" s="138">
        <v>4.54</v>
      </c>
      <c r="BE294" s="139"/>
      <c r="BF294" s="140" t="s">
        <v>134</v>
      </c>
      <c r="BG294" s="141"/>
      <c r="BH294" s="138">
        <v>4.54</v>
      </c>
      <c r="BI294" s="139"/>
      <c r="BJ294" s="140" t="s">
        <v>134</v>
      </c>
      <c r="BK294" s="141"/>
      <c r="BL294" s="138">
        <v>4.54</v>
      </c>
      <c r="BM294" s="139"/>
      <c r="BN294" s="140" t="s">
        <v>134</v>
      </c>
      <c r="BO294" s="141"/>
      <c r="BP294" s="138">
        <v>4.49</v>
      </c>
      <c r="BQ294" s="139"/>
      <c r="BR294" s="140" t="s">
        <v>134</v>
      </c>
      <c r="BS294" s="141"/>
      <c r="BT294" s="138">
        <v>4.49</v>
      </c>
      <c r="BU294" s="139"/>
      <c r="BV294" s="140" t="s">
        <v>134</v>
      </c>
      <c r="BW294" s="141"/>
      <c r="BX294" s="138">
        <v>4.49</v>
      </c>
      <c r="BY294" s="139"/>
      <c r="BZ294" s="140" t="s">
        <v>134</v>
      </c>
      <c r="CA294" s="141"/>
      <c r="CB294" s="138">
        <v>4.49</v>
      </c>
      <c r="CC294" s="139"/>
      <c r="CD294" s="140" t="s">
        <v>134</v>
      </c>
      <c r="CE294" s="141"/>
      <c r="CF294" s="138">
        <v>4.49</v>
      </c>
      <c r="CG294" s="139"/>
      <c r="CH294" s="140" t="s">
        <v>134</v>
      </c>
      <c r="CI294" s="141"/>
      <c r="CJ294" s="138">
        <v>4.49</v>
      </c>
      <c r="CK294" s="139"/>
      <c r="CL294" s="140" t="s">
        <v>134</v>
      </c>
      <c r="CM294" s="141"/>
      <c r="CN294" s="138">
        <v>4.49</v>
      </c>
      <c r="CO294" s="139"/>
      <c r="CP294" s="140" t="s">
        <v>134</v>
      </c>
      <c r="CQ294" s="141"/>
      <c r="CR294" s="138">
        <v>4.49</v>
      </c>
      <c r="CS294" s="139"/>
      <c r="CT294" s="140" t="s">
        <v>134</v>
      </c>
      <c r="CU294" s="141"/>
      <c r="CV294" s="138">
        <v>4.49</v>
      </c>
      <c r="CW294" s="139"/>
      <c r="CX294" s="140" t="s">
        <v>134</v>
      </c>
      <c r="CY294" s="141"/>
      <c r="CZ294" s="138">
        <v>4.49</v>
      </c>
      <c r="DA294" s="139"/>
      <c r="DB294" s="140" t="s">
        <v>134</v>
      </c>
      <c r="DC294" s="141"/>
      <c r="DD294" s="138">
        <v>4.49</v>
      </c>
      <c r="DE294" s="139"/>
      <c r="DF294" s="140" t="s">
        <v>134</v>
      </c>
      <c r="DG294" s="141"/>
      <c r="DH294" s="138">
        <v>4.49</v>
      </c>
      <c r="DI294" s="139"/>
      <c r="DJ294" s="140" t="s">
        <v>134</v>
      </c>
      <c r="DK294" s="141"/>
    </row>
    <row r="295" spans="2:115" ht="23.5" customHeight="1" x14ac:dyDescent="0.4">
      <c r="B295" s="79" t="s">
        <v>198</v>
      </c>
      <c r="C295" s="80"/>
      <c r="D295" s="138" t="s">
        <v>8</v>
      </c>
      <c r="E295" s="139"/>
      <c r="F295" s="140" t="s">
        <v>8</v>
      </c>
      <c r="G295" s="141"/>
      <c r="H295" s="138" t="s">
        <v>8</v>
      </c>
      <c r="I295" s="139"/>
      <c r="J295" s="140" t="s">
        <v>8</v>
      </c>
      <c r="K295" s="141"/>
      <c r="L295" s="138" t="s">
        <v>8</v>
      </c>
      <c r="M295" s="139"/>
      <c r="N295" s="140" t="s">
        <v>8</v>
      </c>
      <c r="O295" s="141"/>
      <c r="P295" s="138" t="s">
        <v>8</v>
      </c>
      <c r="Q295" s="139"/>
      <c r="R295" s="140" t="s">
        <v>8</v>
      </c>
      <c r="S295" s="141"/>
      <c r="T295" s="138" t="s">
        <v>8</v>
      </c>
      <c r="U295" s="139"/>
      <c r="V295" s="140" t="s">
        <v>8</v>
      </c>
      <c r="W295" s="141"/>
      <c r="X295" s="138" t="s">
        <v>8</v>
      </c>
      <c r="Y295" s="139"/>
      <c r="Z295" s="140" t="s">
        <v>8</v>
      </c>
      <c r="AA295" s="141"/>
      <c r="AB295" s="138">
        <v>1.57</v>
      </c>
      <c r="AC295" s="139"/>
      <c r="AD295" s="140" t="s">
        <v>134</v>
      </c>
      <c r="AE295" s="141"/>
      <c r="AF295" s="138">
        <v>1.57</v>
      </c>
      <c r="AG295" s="139"/>
      <c r="AH295" s="140" t="s">
        <v>134</v>
      </c>
      <c r="AI295" s="141"/>
      <c r="AJ295" s="138">
        <v>1.5699999999999998</v>
      </c>
      <c r="AK295" s="139"/>
      <c r="AL295" s="140" t="s">
        <v>134</v>
      </c>
      <c r="AM295" s="141"/>
      <c r="AN295" s="138">
        <v>1.5699999999999998</v>
      </c>
      <c r="AO295" s="139"/>
      <c r="AP295" s="140" t="s">
        <v>134</v>
      </c>
      <c r="AQ295" s="141"/>
      <c r="AR295" s="138">
        <v>1.5699999999999998</v>
      </c>
      <c r="AS295" s="139"/>
      <c r="AT295" s="140" t="s">
        <v>134</v>
      </c>
      <c r="AU295" s="141"/>
      <c r="AV295" s="138">
        <v>1.5699999999999998</v>
      </c>
      <c r="AW295" s="139"/>
      <c r="AX295" s="140" t="s">
        <v>134</v>
      </c>
      <c r="AY295" s="141"/>
      <c r="AZ295" s="138">
        <v>1.5699999999999998</v>
      </c>
      <c r="BA295" s="139"/>
      <c r="BB295" s="140" t="s">
        <v>134</v>
      </c>
      <c r="BC295" s="141"/>
      <c r="BD295" s="138">
        <v>1.62</v>
      </c>
      <c r="BE295" s="139"/>
      <c r="BF295" s="140" t="s">
        <v>134</v>
      </c>
      <c r="BG295" s="141"/>
      <c r="BH295" s="138">
        <v>1.62</v>
      </c>
      <c r="BI295" s="139"/>
      <c r="BJ295" s="140" t="s">
        <v>134</v>
      </c>
      <c r="BK295" s="141"/>
      <c r="BL295" s="138">
        <v>1.62</v>
      </c>
      <c r="BM295" s="139"/>
      <c r="BN295" s="140" t="s">
        <v>134</v>
      </c>
      <c r="BO295" s="141"/>
      <c r="BP295" s="138">
        <f>1.52+0.1</f>
        <v>1.62</v>
      </c>
      <c r="BQ295" s="139"/>
      <c r="BR295" s="140" t="s">
        <v>134</v>
      </c>
      <c r="BS295" s="141"/>
      <c r="BT295" s="138">
        <f>1.52+0.1</f>
        <v>1.62</v>
      </c>
      <c r="BU295" s="139"/>
      <c r="BV295" s="140" t="s">
        <v>134</v>
      </c>
      <c r="BW295" s="141"/>
      <c r="BX295" s="138">
        <f>1.52+0.1</f>
        <v>1.62</v>
      </c>
      <c r="BY295" s="139"/>
      <c r="BZ295" s="140" t="s">
        <v>134</v>
      </c>
      <c r="CA295" s="141"/>
      <c r="CB295" s="138">
        <f>1.52+0.1</f>
        <v>1.62</v>
      </c>
      <c r="CC295" s="139"/>
      <c r="CD295" s="140" t="s">
        <v>134</v>
      </c>
      <c r="CE295" s="141"/>
      <c r="CF295" s="138">
        <f>1.52+0.1</f>
        <v>1.62</v>
      </c>
      <c r="CG295" s="139"/>
      <c r="CH295" s="140" t="s">
        <v>134</v>
      </c>
      <c r="CI295" s="141"/>
      <c r="CJ295" s="138">
        <f>1.52+0.1</f>
        <v>1.62</v>
      </c>
      <c r="CK295" s="139"/>
      <c r="CL295" s="140" t="s">
        <v>134</v>
      </c>
      <c r="CM295" s="141"/>
      <c r="CN295" s="138">
        <f>1.52+0.1</f>
        <v>1.62</v>
      </c>
      <c r="CO295" s="139"/>
      <c r="CP295" s="140" t="s">
        <v>134</v>
      </c>
      <c r="CQ295" s="141"/>
      <c r="CR295" s="138">
        <f>1.52+0.1</f>
        <v>1.62</v>
      </c>
      <c r="CS295" s="139"/>
      <c r="CT295" s="140" t="s">
        <v>134</v>
      </c>
      <c r="CU295" s="141"/>
      <c r="CV295" s="138">
        <f>1.52+0.1</f>
        <v>1.62</v>
      </c>
      <c r="CW295" s="139"/>
      <c r="CX295" s="140" t="s">
        <v>134</v>
      </c>
      <c r="CY295" s="141"/>
      <c r="CZ295" s="138">
        <f>1.52+0.1</f>
        <v>1.62</v>
      </c>
      <c r="DA295" s="139"/>
      <c r="DB295" s="140" t="s">
        <v>134</v>
      </c>
      <c r="DC295" s="141"/>
      <c r="DD295" s="138">
        <f>1.52+0.1</f>
        <v>1.62</v>
      </c>
      <c r="DE295" s="139"/>
      <c r="DF295" s="140" t="s">
        <v>134</v>
      </c>
      <c r="DG295" s="141"/>
      <c r="DH295" s="138">
        <f>1.52+0.1</f>
        <v>1.62</v>
      </c>
      <c r="DI295" s="139"/>
      <c r="DJ295" s="140" t="s">
        <v>134</v>
      </c>
      <c r="DK295" s="141"/>
    </row>
    <row r="296" spans="2:115" ht="23.5" customHeight="1" x14ac:dyDescent="0.4">
      <c r="B296" s="201" t="s">
        <v>92</v>
      </c>
      <c r="C296" s="202"/>
      <c r="D296" s="137" t="s">
        <v>8</v>
      </c>
      <c r="E296" s="133"/>
      <c r="F296" s="142" t="s">
        <v>8</v>
      </c>
      <c r="G296" s="143"/>
      <c r="H296" s="137" t="s">
        <v>8</v>
      </c>
      <c r="I296" s="133"/>
      <c r="J296" s="142" t="s">
        <v>8</v>
      </c>
      <c r="K296" s="143"/>
      <c r="L296" s="137" t="s">
        <v>8</v>
      </c>
      <c r="M296" s="133"/>
      <c r="N296" s="142" t="s">
        <v>8</v>
      </c>
      <c r="O296" s="143"/>
      <c r="P296" s="137" t="s">
        <v>8</v>
      </c>
      <c r="Q296" s="133"/>
      <c r="R296" s="142" t="s">
        <v>8</v>
      </c>
      <c r="S296" s="143"/>
      <c r="T296" s="137" t="s">
        <v>8</v>
      </c>
      <c r="U296" s="133"/>
      <c r="V296" s="142" t="s">
        <v>8</v>
      </c>
      <c r="W296" s="143"/>
      <c r="X296" s="137" t="s">
        <v>8</v>
      </c>
      <c r="Y296" s="133"/>
      <c r="Z296" s="142" t="s">
        <v>8</v>
      </c>
      <c r="AA296" s="143"/>
      <c r="AB296" s="137" t="s">
        <v>8</v>
      </c>
      <c r="AC296" s="133"/>
      <c r="AD296" s="142" t="s">
        <v>8</v>
      </c>
      <c r="AE296" s="143"/>
      <c r="AF296" s="137" t="s">
        <v>8</v>
      </c>
      <c r="AG296" s="133"/>
      <c r="AH296" s="142" t="s">
        <v>8</v>
      </c>
      <c r="AI296" s="143"/>
      <c r="AJ296" s="137" t="s">
        <v>8</v>
      </c>
      <c r="AK296" s="133"/>
      <c r="AL296" s="142" t="s">
        <v>8</v>
      </c>
      <c r="AM296" s="143"/>
      <c r="AN296" s="137" t="s">
        <v>8</v>
      </c>
      <c r="AO296" s="133"/>
      <c r="AP296" s="142" t="s">
        <v>8</v>
      </c>
      <c r="AQ296" s="143"/>
      <c r="AR296" s="137" t="s">
        <v>8</v>
      </c>
      <c r="AS296" s="133"/>
      <c r="AT296" s="142" t="s">
        <v>8</v>
      </c>
      <c r="AU296" s="143"/>
      <c r="AV296" s="137" t="s">
        <v>8</v>
      </c>
      <c r="AW296" s="133"/>
      <c r="AX296" s="142" t="s">
        <v>8</v>
      </c>
      <c r="AY296" s="143"/>
      <c r="AZ296" s="137" t="s">
        <v>8</v>
      </c>
      <c r="BA296" s="133"/>
      <c r="BB296" s="142" t="s">
        <v>8</v>
      </c>
      <c r="BC296" s="143"/>
      <c r="BD296" s="137" t="s">
        <v>8</v>
      </c>
      <c r="BE296" s="133"/>
      <c r="BF296" s="142" t="s">
        <v>8</v>
      </c>
      <c r="BG296" s="143"/>
      <c r="BH296" s="137" t="s">
        <v>8</v>
      </c>
      <c r="BI296" s="133"/>
      <c r="BJ296" s="142" t="s">
        <v>8</v>
      </c>
      <c r="BK296" s="143"/>
      <c r="BL296" s="137" t="s">
        <v>8</v>
      </c>
      <c r="BM296" s="133"/>
      <c r="BN296" s="142" t="s">
        <v>8</v>
      </c>
      <c r="BO296" s="143"/>
      <c r="BP296" s="137" t="s">
        <v>8</v>
      </c>
      <c r="BQ296" s="133"/>
      <c r="BR296" s="142" t="s">
        <v>8</v>
      </c>
      <c r="BS296" s="143"/>
      <c r="BT296" s="137" t="s">
        <v>8</v>
      </c>
      <c r="BU296" s="133"/>
      <c r="BV296" s="142" t="s">
        <v>8</v>
      </c>
      <c r="BW296" s="143"/>
      <c r="BX296" s="137" t="s">
        <v>8</v>
      </c>
      <c r="BY296" s="133"/>
      <c r="BZ296" s="142" t="s">
        <v>8</v>
      </c>
      <c r="CA296" s="143"/>
      <c r="CB296" s="137" t="s">
        <v>8</v>
      </c>
      <c r="CC296" s="133"/>
      <c r="CD296" s="142" t="s">
        <v>8</v>
      </c>
      <c r="CE296" s="143"/>
      <c r="CF296" s="132">
        <v>0.6</v>
      </c>
      <c r="CG296" s="133"/>
      <c r="CH296" s="134" t="s">
        <v>247</v>
      </c>
      <c r="CI296" s="135"/>
      <c r="CJ296" s="132">
        <v>0.6</v>
      </c>
      <c r="CK296" s="133"/>
      <c r="CL296" s="134" t="s">
        <v>247</v>
      </c>
      <c r="CM296" s="135"/>
      <c r="CN296" s="132">
        <v>0.6</v>
      </c>
      <c r="CO296" s="133"/>
      <c r="CP296" s="134" t="s">
        <v>247</v>
      </c>
      <c r="CQ296" s="135"/>
      <c r="CR296" s="132">
        <v>0.6</v>
      </c>
      <c r="CS296" s="133"/>
      <c r="CT296" s="134" t="s">
        <v>247</v>
      </c>
      <c r="CU296" s="135"/>
      <c r="CV296" s="132">
        <v>0.6</v>
      </c>
      <c r="CW296" s="133"/>
      <c r="CX296" s="134" t="s">
        <v>247</v>
      </c>
      <c r="CY296" s="135"/>
      <c r="CZ296" s="132">
        <v>0.6</v>
      </c>
      <c r="DA296" s="133"/>
      <c r="DB296" s="134" t="s">
        <v>247</v>
      </c>
      <c r="DC296" s="135"/>
      <c r="DD296" s="132">
        <v>0.6</v>
      </c>
      <c r="DE296" s="133"/>
      <c r="DF296" s="134" t="s">
        <v>247</v>
      </c>
      <c r="DG296" s="135"/>
      <c r="DH296" s="132">
        <v>0.6</v>
      </c>
      <c r="DI296" s="133"/>
      <c r="DJ296" s="134" t="s">
        <v>247</v>
      </c>
      <c r="DK296" s="135"/>
    </row>
    <row r="297" spans="2:115" ht="23.5" customHeight="1" x14ac:dyDescent="0.4">
      <c r="B297" s="203"/>
      <c r="C297" s="204"/>
      <c r="D297" s="136"/>
      <c r="E297" s="129"/>
      <c r="F297" s="144"/>
      <c r="G297" s="145"/>
      <c r="H297" s="136"/>
      <c r="I297" s="129"/>
      <c r="J297" s="144"/>
      <c r="K297" s="145"/>
      <c r="L297" s="136"/>
      <c r="M297" s="129"/>
      <c r="N297" s="144"/>
      <c r="O297" s="145"/>
      <c r="P297" s="136"/>
      <c r="Q297" s="129"/>
      <c r="R297" s="144"/>
      <c r="S297" s="145"/>
      <c r="T297" s="136"/>
      <c r="U297" s="129"/>
      <c r="V297" s="144"/>
      <c r="W297" s="145"/>
      <c r="X297" s="136"/>
      <c r="Y297" s="129"/>
      <c r="Z297" s="144"/>
      <c r="AA297" s="145"/>
      <c r="AB297" s="136"/>
      <c r="AC297" s="129"/>
      <c r="AD297" s="144"/>
      <c r="AE297" s="145"/>
      <c r="AF297" s="136"/>
      <c r="AG297" s="129"/>
      <c r="AH297" s="144"/>
      <c r="AI297" s="145"/>
      <c r="AJ297" s="136"/>
      <c r="AK297" s="129"/>
      <c r="AL297" s="144"/>
      <c r="AM297" s="145"/>
      <c r="AN297" s="136"/>
      <c r="AO297" s="129"/>
      <c r="AP297" s="144"/>
      <c r="AQ297" s="145"/>
      <c r="AR297" s="136"/>
      <c r="AS297" s="129"/>
      <c r="AT297" s="144"/>
      <c r="AU297" s="145"/>
      <c r="AV297" s="136"/>
      <c r="AW297" s="129"/>
      <c r="AX297" s="144"/>
      <c r="AY297" s="145"/>
      <c r="AZ297" s="136"/>
      <c r="BA297" s="129"/>
      <c r="BB297" s="144"/>
      <c r="BC297" s="145"/>
      <c r="BD297" s="136"/>
      <c r="BE297" s="129"/>
      <c r="BF297" s="144"/>
      <c r="BG297" s="145"/>
      <c r="BH297" s="136"/>
      <c r="BI297" s="129"/>
      <c r="BJ297" s="144"/>
      <c r="BK297" s="145"/>
      <c r="BL297" s="136"/>
      <c r="BM297" s="129"/>
      <c r="BN297" s="144"/>
      <c r="BO297" s="145"/>
      <c r="BP297" s="136"/>
      <c r="BQ297" s="129"/>
      <c r="BR297" s="144"/>
      <c r="BS297" s="145"/>
      <c r="BT297" s="136"/>
      <c r="BU297" s="129"/>
      <c r="BV297" s="144"/>
      <c r="BW297" s="145"/>
      <c r="BX297" s="136"/>
      <c r="BY297" s="129"/>
      <c r="BZ297" s="144"/>
      <c r="CA297" s="145"/>
      <c r="CB297" s="136"/>
      <c r="CC297" s="129"/>
      <c r="CD297" s="144"/>
      <c r="CE297" s="145"/>
      <c r="CF297" s="128">
        <v>6.1000000000000005</v>
      </c>
      <c r="CG297" s="129"/>
      <c r="CH297" s="130" t="s">
        <v>134</v>
      </c>
      <c r="CI297" s="131"/>
      <c r="CJ297" s="128">
        <v>6.1000000000000005</v>
      </c>
      <c r="CK297" s="129"/>
      <c r="CL297" s="130" t="s">
        <v>134</v>
      </c>
      <c r="CM297" s="131"/>
      <c r="CN297" s="128">
        <v>6.1000000000000005</v>
      </c>
      <c r="CO297" s="129"/>
      <c r="CP297" s="130" t="s">
        <v>134</v>
      </c>
      <c r="CQ297" s="131"/>
      <c r="CR297" s="128">
        <v>6.1000000000000005</v>
      </c>
      <c r="CS297" s="129"/>
      <c r="CT297" s="130" t="s">
        <v>134</v>
      </c>
      <c r="CU297" s="131"/>
      <c r="CV297" s="128">
        <v>6.1000000000000005</v>
      </c>
      <c r="CW297" s="129"/>
      <c r="CX297" s="130" t="s">
        <v>134</v>
      </c>
      <c r="CY297" s="131"/>
      <c r="CZ297" s="128">
        <v>10.220000000000001</v>
      </c>
      <c r="DA297" s="129"/>
      <c r="DB297" s="130" t="s">
        <v>134</v>
      </c>
      <c r="DC297" s="131"/>
      <c r="DD297" s="128">
        <v>10.220000000000001</v>
      </c>
      <c r="DE297" s="129"/>
      <c r="DF297" s="130" t="s">
        <v>134</v>
      </c>
      <c r="DG297" s="131"/>
      <c r="DH297" s="128">
        <v>10.220000000000001</v>
      </c>
      <c r="DI297" s="129"/>
      <c r="DJ297" s="130" t="s">
        <v>134</v>
      </c>
      <c r="DK297" s="131"/>
    </row>
    <row r="298" spans="2:115" ht="23.5" customHeight="1" x14ac:dyDescent="0.4">
      <c r="B298" s="207" t="s">
        <v>21</v>
      </c>
      <c r="C298" s="208"/>
      <c r="D298" s="138">
        <v>2.25</v>
      </c>
      <c r="E298" s="139"/>
      <c r="F298" s="140" t="s">
        <v>134</v>
      </c>
      <c r="G298" s="141"/>
      <c r="H298" s="138">
        <v>2.25</v>
      </c>
      <c r="I298" s="139"/>
      <c r="J298" s="140" t="s">
        <v>134</v>
      </c>
      <c r="K298" s="141"/>
      <c r="L298" s="138">
        <v>2.25</v>
      </c>
      <c r="M298" s="139"/>
      <c r="N298" s="140" t="s">
        <v>134</v>
      </c>
      <c r="O298" s="141"/>
      <c r="P298" s="138">
        <v>2.25</v>
      </c>
      <c r="Q298" s="139"/>
      <c r="R298" s="140" t="s">
        <v>134</v>
      </c>
      <c r="S298" s="141"/>
      <c r="T298" s="138">
        <v>2.25</v>
      </c>
      <c r="U298" s="139"/>
      <c r="V298" s="140" t="s">
        <v>134</v>
      </c>
      <c r="W298" s="141"/>
      <c r="X298" s="138">
        <v>2.25</v>
      </c>
      <c r="Y298" s="139"/>
      <c r="Z298" s="140" t="s">
        <v>134</v>
      </c>
      <c r="AA298" s="141"/>
      <c r="AB298" s="138">
        <v>2.25</v>
      </c>
      <c r="AC298" s="139"/>
      <c r="AD298" s="140" t="s">
        <v>134</v>
      </c>
      <c r="AE298" s="141"/>
      <c r="AF298" s="138">
        <v>2.25</v>
      </c>
      <c r="AG298" s="139"/>
      <c r="AH298" s="140" t="s">
        <v>134</v>
      </c>
      <c r="AI298" s="141"/>
      <c r="AJ298" s="138">
        <v>2.25</v>
      </c>
      <c r="AK298" s="139"/>
      <c r="AL298" s="140" t="s">
        <v>134</v>
      </c>
      <c r="AM298" s="141"/>
      <c r="AN298" s="138" t="s">
        <v>8</v>
      </c>
      <c r="AO298" s="139"/>
      <c r="AP298" s="140" t="s">
        <v>8</v>
      </c>
      <c r="AQ298" s="141"/>
      <c r="AR298" s="138" t="s">
        <v>8</v>
      </c>
      <c r="AS298" s="139"/>
      <c r="AT298" s="140" t="s">
        <v>8</v>
      </c>
      <c r="AU298" s="141"/>
      <c r="AV298" s="138" t="s">
        <v>8</v>
      </c>
      <c r="AW298" s="139"/>
      <c r="AX298" s="140" t="s">
        <v>8</v>
      </c>
      <c r="AY298" s="141"/>
      <c r="AZ298" s="138" t="s">
        <v>8</v>
      </c>
      <c r="BA298" s="139"/>
      <c r="BB298" s="140" t="s">
        <v>8</v>
      </c>
      <c r="BC298" s="141"/>
      <c r="BD298" s="138" t="s">
        <v>8</v>
      </c>
      <c r="BE298" s="139"/>
      <c r="BF298" s="140" t="s">
        <v>8</v>
      </c>
      <c r="BG298" s="141"/>
      <c r="BH298" s="138" t="s">
        <v>8</v>
      </c>
      <c r="BI298" s="139"/>
      <c r="BJ298" s="140" t="s">
        <v>8</v>
      </c>
      <c r="BK298" s="141"/>
      <c r="BL298" s="138" t="s">
        <v>8</v>
      </c>
      <c r="BM298" s="139"/>
      <c r="BN298" s="140" t="s">
        <v>8</v>
      </c>
      <c r="BO298" s="141"/>
      <c r="BP298" s="138" t="s">
        <v>8</v>
      </c>
      <c r="BQ298" s="139"/>
      <c r="BR298" s="140" t="s">
        <v>8</v>
      </c>
      <c r="BS298" s="141"/>
      <c r="BT298" s="138" t="s">
        <v>8</v>
      </c>
      <c r="BU298" s="139"/>
      <c r="BV298" s="140" t="s">
        <v>8</v>
      </c>
      <c r="BW298" s="141"/>
      <c r="BX298" s="138" t="s">
        <v>8</v>
      </c>
      <c r="BY298" s="139"/>
      <c r="BZ298" s="140" t="s">
        <v>8</v>
      </c>
      <c r="CA298" s="141"/>
      <c r="CB298" s="138" t="s">
        <v>8</v>
      </c>
      <c r="CC298" s="139"/>
      <c r="CD298" s="140" t="s">
        <v>8</v>
      </c>
      <c r="CE298" s="141"/>
      <c r="CF298" s="138" t="s">
        <v>8</v>
      </c>
      <c r="CG298" s="139"/>
      <c r="CH298" s="140" t="s">
        <v>8</v>
      </c>
      <c r="CI298" s="141"/>
      <c r="CJ298" s="138" t="s">
        <v>8</v>
      </c>
      <c r="CK298" s="139"/>
      <c r="CL298" s="140" t="s">
        <v>8</v>
      </c>
      <c r="CM298" s="141"/>
      <c r="CN298" s="138">
        <v>0.52</v>
      </c>
      <c r="CO298" s="139"/>
      <c r="CP298" s="140" t="s">
        <v>134</v>
      </c>
      <c r="CQ298" s="141"/>
      <c r="CR298" s="138">
        <v>0.52</v>
      </c>
      <c r="CS298" s="139"/>
      <c r="CT298" s="140" t="s">
        <v>134</v>
      </c>
      <c r="CU298" s="141"/>
      <c r="CV298" s="138">
        <v>0.52</v>
      </c>
      <c r="CW298" s="139"/>
      <c r="CX298" s="140" t="s">
        <v>134</v>
      </c>
      <c r="CY298" s="141"/>
      <c r="CZ298" s="138">
        <v>0.52</v>
      </c>
      <c r="DA298" s="139"/>
      <c r="DB298" s="140" t="s">
        <v>134</v>
      </c>
      <c r="DC298" s="141"/>
      <c r="DD298" s="138">
        <v>0.52</v>
      </c>
      <c r="DE298" s="139"/>
      <c r="DF298" s="140" t="s">
        <v>134</v>
      </c>
      <c r="DG298" s="141"/>
      <c r="DH298" s="138">
        <v>0.52</v>
      </c>
      <c r="DI298" s="139"/>
      <c r="DJ298" s="140" t="s">
        <v>134</v>
      </c>
      <c r="DK298" s="141"/>
    </row>
    <row r="299" spans="2:115" ht="23.5" customHeight="1" x14ac:dyDescent="0.4">
      <c r="B299" s="201" t="s">
        <v>169</v>
      </c>
      <c r="C299" s="202"/>
      <c r="D299" s="137">
        <v>2.84</v>
      </c>
      <c r="E299" s="133"/>
      <c r="F299" s="142" t="s">
        <v>134</v>
      </c>
      <c r="G299" s="143"/>
      <c r="H299" s="137">
        <v>2.84</v>
      </c>
      <c r="I299" s="133"/>
      <c r="J299" s="142" t="s">
        <v>134</v>
      </c>
      <c r="K299" s="143"/>
      <c r="L299" s="137">
        <v>2.84</v>
      </c>
      <c r="M299" s="133"/>
      <c r="N299" s="142" t="s">
        <v>134</v>
      </c>
      <c r="O299" s="143"/>
      <c r="P299" s="137">
        <v>2.84</v>
      </c>
      <c r="Q299" s="133"/>
      <c r="R299" s="142" t="s">
        <v>134</v>
      </c>
      <c r="S299" s="143"/>
      <c r="T299" s="137">
        <v>2.84</v>
      </c>
      <c r="U299" s="133"/>
      <c r="V299" s="142" t="s">
        <v>134</v>
      </c>
      <c r="W299" s="143"/>
      <c r="X299" s="137">
        <v>2.84</v>
      </c>
      <c r="Y299" s="133"/>
      <c r="Z299" s="142" t="s">
        <v>134</v>
      </c>
      <c r="AA299" s="143"/>
      <c r="AB299" s="137">
        <v>2.84</v>
      </c>
      <c r="AC299" s="133"/>
      <c r="AD299" s="142" t="s">
        <v>134</v>
      </c>
      <c r="AE299" s="143"/>
      <c r="AF299" s="137">
        <v>2.84</v>
      </c>
      <c r="AG299" s="133"/>
      <c r="AH299" s="142" t="s">
        <v>134</v>
      </c>
      <c r="AI299" s="143"/>
      <c r="AJ299" s="137">
        <v>2.84</v>
      </c>
      <c r="AK299" s="133"/>
      <c r="AL299" s="142" t="s">
        <v>134</v>
      </c>
      <c r="AM299" s="143"/>
      <c r="AN299" s="137">
        <v>2.84</v>
      </c>
      <c r="AO299" s="133"/>
      <c r="AP299" s="142" t="s">
        <v>134</v>
      </c>
      <c r="AQ299" s="143"/>
      <c r="AR299" s="137">
        <v>2.84</v>
      </c>
      <c r="AS299" s="133"/>
      <c r="AT299" s="142" t="s">
        <v>134</v>
      </c>
      <c r="AU299" s="143"/>
      <c r="AV299" s="132">
        <v>0.6</v>
      </c>
      <c r="AW299" s="133"/>
      <c r="AX299" s="134" t="s">
        <v>247</v>
      </c>
      <c r="AY299" s="135"/>
      <c r="AZ299" s="132">
        <v>0.6</v>
      </c>
      <c r="BA299" s="133"/>
      <c r="BB299" s="134" t="s">
        <v>247</v>
      </c>
      <c r="BC299" s="135"/>
      <c r="BD299" s="132">
        <v>0.6</v>
      </c>
      <c r="BE299" s="133"/>
      <c r="BF299" s="134" t="s">
        <v>247</v>
      </c>
      <c r="BG299" s="135"/>
      <c r="BH299" s="132">
        <v>0.6</v>
      </c>
      <c r="BI299" s="133"/>
      <c r="BJ299" s="134" t="s">
        <v>247</v>
      </c>
      <c r="BK299" s="135"/>
      <c r="BL299" s="132">
        <v>0.6</v>
      </c>
      <c r="BM299" s="133"/>
      <c r="BN299" s="134" t="s">
        <v>247</v>
      </c>
      <c r="BO299" s="135"/>
      <c r="BP299" s="132">
        <v>0.6</v>
      </c>
      <c r="BQ299" s="133"/>
      <c r="BR299" s="134" t="s">
        <v>247</v>
      </c>
      <c r="BS299" s="135"/>
      <c r="BT299" s="132">
        <v>0.6</v>
      </c>
      <c r="BU299" s="133"/>
      <c r="BV299" s="134" t="s">
        <v>247</v>
      </c>
      <c r="BW299" s="135"/>
      <c r="BX299" s="132">
        <v>0.6</v>
      </c>
      <c r="BY299" s="133"/>
      <c r="BZ299" s="134" t="s">
        <v>247</v>
      </c>
      <c r="CA299" s="135"/>
      <c r="CB299" s="132">
        <v>0.6</v>
      </c>
      <c r="CC299" s="133"/>
      <c r="CD299" s="134" t="s">
        <v>247</v>
      </c>
      <c r="CE299" s="135"/>
      <c r="CF299" s="132">
        <v>0.6</v>
      </c>
      <c r="CG299" s="133"/>
      <c r="CH299" s="134" t="s">
        <v>247</v>
      </c>
      <c r="CI299" s="135"/>
      <c r="CJ299" s="132">
        <v>0.6</v>
      </c>
      <c r="CK299" s="133"/>
      <c r="CL299" s="134" t="s">
        <v>247</v>
      </c>
      <c r="CM299" s="135"/>
      <c r="CN299" s="132">
        <v>0.6</v>
      </c>
      <c r="CO299" s="133"/>
      <c r="CP299" s="134" t="s">
        <v>247</v>
      </c>
      <c r="CQ299" s="135"/>
      <c r="CR299" s="132">
        <v>0.6</v>
      </c>
      <c r="CS299" s="133"/>
      <c r="CT299" s="134" t="s">
        <v>247</v>
      </c>
      <c r="CU299" s="135"/>
      <c r="CV299" s="137">
        <v>2.79</v>
      </c>
      <c r="CW299" s="133"/>
      <c r="CX299" s="134" t="s">
        <v>134</v>
      </c>
      <c r="CY299" s="135"/>
      <c r="CZ299" s="137">
        <v>2.79</v>
      </c>
      <c r="DA299" s="133"/>
      <c r="DB299" s="134" t="s">
        <v>134</v>
      </c>
      <c r="DC299" s="135"/>
      <c r="DD299" s="137">
        <v>2.79</v>
      </c>
      <c r="DE299" s="133"/>
      <c r="DF299" s="134" t="s">
        <v>134</v>
      </c>
      <c r="DG299" s="135"/>
      <c r="DH299" s="137">
        <v>2.79</v>
      </c>
      <c r="DI299" s="133"/>
      <c r="DJ299" s="134" t="s">
        <v>134</v>
      </c>
      <c r="DK299" s="135"/>
    </row>
    <row r="300" spans="2:115" ht="23.5" customHeight="1" x14ac:dyDescent="0.4">
      <c r="B300" s="203"/>
      <c r="C300" s="204"/>
      <c r="D300" s="136"/>
      <c r="E300" s="129"/>
      <c r="F300" s="144"/>
      <c r="G300" s="145"/>
      <c r="H300" s="136"/>
      <c r="I300" s="129"/>
      <c r="J300" s="144"/>
      <c r="K300" s="145"/>
      <c r="L300" s="136"/>
      <c r="M300" s="129"/>
      <c r="N300" s="144"/>
      <c r="O300" s="145"/>
      <c r="P300" s="136"/>
      <c r="Q300" s="129"/>
      <c r="R300" s="144"/>
      <c r="S300" s="145"/>
      <c r="T300" s="136"/>
      <c r="U300" s="129"/>
      <c r="V300" s="144"/>
      <c r="W300" s="145"/>
      <c r="X300" s="136"/>
      <c r="Y300" s="129"/>
      <c r="Z300" s="144"/>
      <c r="AA300" s="145"/>
      <c r="AB300" s="136"/>
      <c r="AC300" s="129"/>
      <c r="AD300" s="144"/>
      <c r="AE300" s="145"/>
      <c r="AF300" s="136"/>
      <c r="AG300" s="129"/>
      <c r="AH300" s="144"/>
      <c r="AI300" s="145"/>
      <c r="AJ300" s="136"/>
      <c r="AK300" s="129"/>
      <c r="AL300" s="144"/>
      <c r="AM300" s="145"/>
      <c r="AN300" s="136"/>
      <c r="AO300" s="129"/>
      <c r="AP300" s="144"/>
      <c r="AQ300" s="145"/>
      <c r="AR300" s="136"/>
      <c r="AS300" s="129"/>
      <c r="AT300" s="144"/>
      <c r="AU300" s="145"/>
      <c r="AV300" s="128">
        <f t="shared" ref="AV300" si="9">6.15</f>
        <v>6.15</v>
      </c>
      <c r="AW300" s="129"/>
      <c r="AX300" s="130" t="s">
        <v>134</v>
      </c>
      <c r="AY300" s="131"/>
      <c r="AZ300" s="128">
        <f t="shared" ref="AZ300" si="10">6.15</f>
        <v>6.15</v>
      </c>
      <c r="BA300" s="129"/>
      <c r="BB300" s="130" t="s">
        <v>134</v>
      </c>
      <c r="BC300" s="131"/>
      <c r="BD300" s="128">
        <f t="shared" ref="BD300" si="11">6.15</f>
        <v>6.15</v>
      </c>
      <c r="BE300" s="129"/>
      <c r="BF300" s="130" t="s">
        <v>134</v>
      </c>
      <c r="BG300" s="131"/>
      <c r="BH300" s="128">
        <f t="shared" ref="BH300" si="12">6.15</f>
        <v>6.15</v>
      </c>
      <c r="BI300" s="129"/>
      <c r="BJ300" s="130" t="s">
        <v>134</v>
      </c>
      <c r="BK300" s="131"/>
      <c r="BL300" s="128">
        <f t="shared" ref="BL300" si="13">6.15</f>
        <v>6.15</v>
      </c>
      <c r="BM300" s="129"/>
      <c r="BN300" s="130" t="s">
        <v>134</v>
      </c>
      <c r="BO300" s="131"/>
      <c r="BP300" s="128">
        <v>6.1000000000000005</v>
      </c>
      <c r="BQ300" s="129"/>
      <c r="BR300" s="130" t="s">
        <v>134</v>
      </c>
      <c r="BS300" s="131"/>
      <c r="BT300" s="128">
        <v>6.1000000000000005</v>
      </c>
      <c r="BU300" s="129"/>
      <c r="BV300" s="130" t="s">
        <v>134</v>
      </c>
      <c r="BW300" s="131"/>
      <c r="BX300" s="128">
        <v>6.1000000000000005</v>
      </c>
      <c r="BY300" s="129"/>
      <c r="BZ300" s="130" t="s">
        <v>134</v>
      </c>
      <c r="CA300" s="131"/>
      <c r="CB300" s="128">
        <v>6.1000000000000005</v>
      </c>
      <c r="CC300" s="129"/>
      <c r="CD300" s="130" t="s">
        <v>134</v>
      </c>
      <c r="CE300" s="131"/>
      <c r="CF300" s="128">
        <v>6.1000000000000005</v>
      </c>
      <c r="CG300" s="129"/>
      <c r="CH300" s="130" t="s">
        <v>134</v>
      </c>
      <c r="CI300" s="131"/>
      <c r="CJ300" s="128">
        <v>6.1000000000000005</v>
      </c>
      <c r="CK300" s="129"/>
      <c r="CL300" s="130" t="s">
        <v>134</v>
      </c>
      <c r="CM300" s="131"/>
      <c r="CN300" s="128">
        <v>6.1000000000000005</v>
      </c>
      <c r="CO300" s="129"/>
      <c r="CP300" s="130" t="s">
        <v>134</v>
      </c>
      <c r="CQ300" s="131"/>
      <c r="CR300" s="128">
        <v>6.1000000000000005</v>
      </c>
      <c r="CS300" s="129"/>
      <c r="CT300" s="130" t="s">
        <v>134</v>
      </c>
      <c r="CU300" s="131"/>
      <c r="CV300" s="136">
        <v>6.1000000000000005</v>
      </c>
      <c r="CW300" s="129"/>
      <c r="CX300" s="130" t="s">
        <v>134</v>
      </c>
      <c r="CY300" s="131"/>
      <c r="CZ300" s="136">
        <v>6.1000000000000005</v>
      </c>
      <c r="DA300" s="129"/>
      <c r="DB300" s="130" t="s">
        <v>134</v>
      </c>
      <c r="DC300" s="131"/>
      <c r="DD300" s="136">
        <v>6.1000000000000005</v>
      </c>
      <c r="DE300" s="129"/>
      <c r="DF300" s="130" t="s">
        <v>134</v>
      </c>
      <c r="DG300" s="131"/>
      <c r="DH300" s="136">
        <v>6.1000000000000005</v>
      </c>
      <c r="DI300" s="129"/>
      <c r="DJ300" s="130" t="s">
        <v>134</v>
      </c>
      <c r="DK300" s="131"/>
    </row>
    <row r="301" spans="2:115" ht="23.5" customHeight="1" x14ac:dyDescent="0.4">
      <c r="B301" s="207" t="s">
        <v>28</v>
      </c>
      <c r="C301" s="208"/>
      <c r="D301" s="138">
        <v>1.39</v>
      </c>
      <c r="E301" s="139"/>
      <c r="F301" s="140" t="s">
        <v>134</v>
      </c>
      <c r="G301" s="141"/>
      <c r="H301" s="138">
        <v>1.39</v>
      </c>
      <c r="I301" s="139"/>
      <c r="J301" s="140" t="s">
        <v>134</v>
      </c>
      <c r="K301" s="141"/>
      <c r="L301" s="138">
        <v>1.39</v>
      </c>
      <c r="M301" s="139"/>
      <c r="N301" s="140" t="s">
        <v>134</v>
      </c>
      <c r="O301" s="141"/>
      <c r="P301" s="138">
        <v>1.39</v>
      </c>
      <c r="Q301" s="139"/>
      <c r="R301" s="140" t="s">
        <v>134</v>
      </c>
      <c r="S301" s="141"/>
      <c r="T301" s="138">
        <v>1.39</v>
      </c>
      <c r="U301" s="139"/>
      <c r="V301" s="140" t="s">
        <v>134</v>
      </c>
      <c r="W301" s="141"/>
      <c r="X301" s="138">
        <v>1.39</v>
      </c>
      <c r="Y301" s="139"/>
      <c r="Z301" s="140" t="s">
        <v>134</v>
      </c>
      <c r="AA301" s="141"/>
      <c r="AB301" s="138">
        <v>1.39</v>
      </c>
      <c r="AC301" s="139"/>
      <c r="AD301" s="140" t="s">
        <v>134</v>
      </c>
      <c r="AE301" s="141"/>
      <c r="AF301" s="138">
        <v>1.39</v>
      </c>
      <c r="AG301" s="139"/>
      <c r="AH301" s="140" t="s">
        <v>134</v>
      </c>
      <c r="AI301" s="141"/>
      <c r="AJ301" s="138">
        <v>1.39</v>
      </c>
      <c r="AK301" s="139"/>
      <c r="AL301" s="140" t="s">
        <v>134</v>
      </c>
      <c r="AM301" s="141"/>
      <c r="AN301" s="138">
        <v>1.39</v>
      </c>
      <c r="AO301" s="139"/>
      <c r="AP301" s="140" t="s">
        <v>134</v>
      </c>
      <c r="AQ301" s="141"/>
      <c r="AR301" s="138">
        <v>1.39</v>
      </c>
      <c r="AS301" s="139"/>
      <c r="AT301" s="140" t="s">
        <v>134</v>
      </c>
      <c r="AU301" s="141"/>
      <c r="AV301" s="138">
        <v>1.39</v>
      </c>
      <c r="AW301" s="139"/>
      <c r="AX301" s="140" t="s">
        <v>134</v>
      </c>
      <c r="AY301" s="141"/>
      <c r="AZ301" s="138">
        <v>1.39</v>
      </c>
      <c r="BA301" s="139"/>
      <c r="BB301" s="140" t="s">
        <v>134</v>
      </c>
      <c r="BC301" s="141"/>
      <c r="BD301" s="138">
        <v>1.39</v>
      </c>
      <c r="BE301" s="139"/>
      <c r="BF301" s="140" t="s">
        <v>134</v>
      </c>
      <c r="BG301" s="141"/>
      <c r="BH301" s="138">
        <v>1.39</v>
      </c>
      <c r="BI301" s="139"/>
      <c r="BJ301" s="140" t="s">
        <v>134</v>
      </c>
      <c r="BK301" s="141"/>
      <c r="BL301" s="138">
        <v>1.39</v>
      </c>
      <c r="BM301" s="139"/>
      <c r="BN301" s="140" t="s">
        <v>134</v>
      </c>
      <c r="BO301" s="141"/>
      <c r="BP301" s="138">
        <v>1.3399999999999999</v>
      </c>
      <c r="BQ301" s="139"/>
      <c r="BR301" s="140" t="s">
        <v>134</v>
      </c>
      <c r="BS301" s="141"/>
      <c r="BT301" s="138">
        <v>1.3399999999999999</v>
      </c>
      <c r="BU301" s="139"/>
      <c r="BV301" s="140" t="s">
        <v>134</v>
      </c>
      <c r="BW301" s="141"/>
      <c r="BX301" s="138">
        <v>1.3399999999999999</v>
      </c>
      <c r="BY301" s="139"/>
      <c r="BZ301" s="140" t="s">
        <v>134</v>
      </c>
      <c r="CA301" s="141"/>
      <c r="CB301" s="138">
        <v>1.3399999999999999</v>
      </c>
      <c r="CC301" s="139"/>
      <c r="CD301" s="140" t="s">
        <v>134</v>
      </c>
      <c r="CE301" s="141"/>
      <c r="CF301" s="138">
        <v>1.3399999999999999</v>
      </c>
      <c r="CG301" s="139"/>
      <c r="CH301" s="140" t="s">
        <v>134</v>
      </c>
      <c r="CI301" s="141"/>
      <c r="CJ301" s="138">
        <v>1.3399999999999999</v>
      </c>
      <c r="CK301" s="139"/>
      <c r="CL301" s="140" t="s">
        <v>134</v>
      </c>
      <c r="CM301" s="141"/>
      <c r="CN301" s="138">
        <v>1.3399999999999999</v>
      </c>
      <c r="CO301" s="139"/>
      <c r="CP301" s="140" t="s">
        <v>134</v>
      </c>
      <c r="CQ301" s="141"/>
      <c r="CR301" s="138">
        <v>1.3399999999999999</v>
      </c>
      <c r="CS301" s="139"/>
      <c r="CT301" s="140" t="s">
        <v>134</v>
      </c>
      <c r="CU301" s="141"/>
      <c r="CV301" s="138">
        <v>1.3399999999999999</v>
      </c>
      <c r="CW301" s="139"/>
      <c r="CX301" s="140" t="s">
        <v>134</v>
      </c>
      <c r="CY301" s="141"/>
      <c r="CZ301" s="138">
        <v>1.3399999999999999</v>
      </c>
      <c r="DA301" s="139"/>
      <c r="DB301" s="140" t="s">
        <v>134</v>
      </c>
      <c r="DC301" s="141"/>
      <c r="DD301" s="138">
        <v>1.3399999999999999</v>
      </c>
      <c r="DE301" s="139"/>
      <c r="DF301" s="140" t="s">
        <v>134</v>
      </c>
      <c r="DG301" s="141"/>
      <c r="DH301" s="138">
        <v>1.3399999999999999</v>
      </c>
      <c r="DI301" s="139"/>
      <c r="DJ301" s="140" t="s">
        <v>134</v>
      </c>
      <c r="DK301" s="141"/>
    </row>
    <row r="302" spans="2:115" ht="23.5" customHeight="1" x14ac:dyDescent="0.4">
      <c r="B302" s="207" t="s">
        <v>2</v>
      </c>
      <c r="C302" s="208"/>
      <c r="D302" s="138">
        <v>0.47000000000000008</v>
      </c>
      <c r="E302" s="139"/>
      <c r="F302" s="140" t="s">
        <v>134</v>
      </c>
      <c r="G302" s="141"/>
      <c r="H302" s="138">
        <v>0.47000000000000008</v>
      </c>
      <c r="I302" s="139"/>
      <c r="J302" s="140" t="s">
        <v>134</v>
      </c>
      <c r="K302" s="141"/>
      <c r="L302" s="138">
        <v>0.47000000000000008</v>
      </c>
      <c r="M302" s="139"/>
      <c r="N302" s="140" t="s">
        <v>134</v>
      </c>
      <c r="O302" s="141"/>
      <c r="P302" s="138">
        <v>0.47000000000000008</v>
      </c>
      <c r="Q302" s="139"/>
      <c r="R302" s="140" t="s">
        <v>134</v>
      </c>
      <c r="S302" s="141"/>
      <c r="T302" s="138">
        <v>0.47000000000000008</v>
      </c>
      <c r="U302" s="139"/>
      <c r="V302" s="140" t="s">
        <v>134</v>
      </c>
      <c r="W302" s="141"/>
      <c r="X302" s="138">
        <v>0.47000000000000008</v>
      </c>
      <c r="Y302" s="139"/>
      <c r="Z302" s="140" t="s">
        <v>134</v>
      </c>
      <c r="AA302" s="141"/>
      <c r="AB302" s="138">
        <v>0.47000000000000008</v>
      </c>
      <c r="AC302" s="139"/>
      <c r="AD302" s="140" t="s">
        <v>134</v>
      </c>
      <c r="AE302" s="141"/>
      <c r="AF302" s="138">
        <v>0.47000000000000008</v>
      </c>
      <c r="AG302" s="139"/>
      <c r="AH302" s="140" t="s">
        <v>134</v>
      </c>
      <c r="AI302" s="141"/>
      <c r="AJ302" s="138">
        <v>0.47000000000000008</v>
      </c>
      <c r="AK302" s="139"/>
      <c r="AL302" s="140" t="s">
        <v>134</v>
      </c>
      <c r="AM302" s="141"/>
      <c r="AN302" s="138">
        <v>0.47000000000000008</v>
      </c>
      <c r="AO302" s="139"/>
      <c r="AP302" s="140" t="s">
        <v>134</v>
      </c>
      <c r="AQ302" s="141"/>
      <c r="AR302" s="138">
        <v>0.47000000000000008</v>
      </c>
      <c r="AS302" s="139"/>
      <c r="AT302" s="140" t="s">
        <v>134</v>
      </c>
      <c r="AU302" s="141"/>
      <c r="AV302" s="138">
        <v>0.47000000000000008</v>
      </c>
      <c r="AW302" s="139"/>
      <c r="AX302" s="140" t="s">
        <v>134</v>
      </c>
      <c r="AY302" s="141"/>
      <c r="AZ302" s="138">
        <v>0.47000000000000008</v>
      </c>
      <c r="BA302" s="139"/>
      <c r="BB302" s="140" t="s">
        <v>134</v>
      </c>
      <c r="BC302" s="141"/>
      <c r="BD302" s="138">
        <v>0.47000000000000008</v>
      </c>
      <c r="BE302" s="139"/>
      <c r="BF302" s="140" t="s">
        <v>134</v>
      </c>
      <c r="BG302" s="141"/>
      <c r="BH302" s="138">
        <v>0.47000000000000008</v>
      </c>
      <c r="BI302" s="139"/>
      <c r="BJ302" s="140" t="s">
        <v>134</v>
      </c>
      <c r="BK302" s="141"/>
      <c r="BL302" s="138">
        <v>0.47000000000000008</v>
      </c>
      <c r="BM302" s="139"/>
      <c r="BN302" s="140" t="s">
        <v>134</v>
      </c>
      <c r="BO302" s="141"/>
      <c r="BP302" s="138">
        <v>0.4200000000000001</v>
      </c>
      <c r="BQ302" s="139"/>
      <c r="BR302" s="140" t="s">
        <v>134</v>
      </c>
      <c r="BS302" s="141"/>
      <c r="BT302" s="138">
        <v>0.4200000000000001</v>
      </c>
      <c r="BU302" s="139"/>
      <c r="BV302" s="140" t="s">
        <v>134</v>
      </c>
      <c r="BW302" s="141"/>
      <c r="BX302" s="138">
        <v>0.4200000000000001</v>
      </c>
      <c r="BY302" s="139"/>
      <c r="BZ302" s="140" t="s">
        <v>134</v>
      </c>
      <c r="CA302" s="141"/>
      <c r="CB302" s="138">
        <v>0.4200000000000001</v>
      </c>
      <c r="CC302" s="139"/>
      <c r="CD302" s="140" t="s">
        <v>134</v>
      </c>
      <c r="CE302" s="141"/>
      <c r="CF302" s="138">
        <v>0.4200000000000001</v>
      </c>
      <c r="CG302" s="139"/>
      <c r="CH302" s="140" t="s">
        <v>134</v>
      </c>
      <c r="CI302" s="141"/>
      <c r="CJ302" s="138">
        <v>0.4200000000000001</v>
      </c>
      <c r="CK302" s="139"/>
      <c r="CL302" s="140" t="s">
        <v>134</v>
      </c>
      <c r="CM302" s="141"/>
      <c r="CN302" s="138">
        <v>0.4200000000000001</v>
      </c>
      <c r="CO302" s="139"/>
      <c r="CP302" s="140" t="s">
        <v>134</v>
      </c>
      <c r="CQ302" s="141"/>
      <c r="CR302" s="138">
        <v>0.4200000000000001</v>
      </c>
      <c r="CS302" s="139"/>
      <c r="CT302" s="140" t="s">
        <v>134</v>
      </c>
      <c r="CU302" s="141"/>
      <c r="CV302" s="138">
        <v>0.4200000000000001</v>
      </c>
      <c r="CW302" s="139"/>
      <c r="CX302" s="140" t="s">
        <v>134</v>
      </c>
      <c r="CY302" s="141"/>
      <c r="CZ302" s="138">
        <v>0.4200000000000001</v>
      </c>
      <c r="DA302" s="139"/>
      <c r="DB302" s="140" t="s">
        <v>134</v>
      </c>
      <c r="DC302" s="141"/>
      <c r="DD302" s="138">
        <v>0.4200000000000001</v>
      </c>
      <c r="DE302" s="139"/>
      <c r="DF302" s="140" t="s">
        <v>134</v>
      </c>
      <c r="DG302" s="141"/>
      <c r="DH302" s="138">
        <v>0.4200000000000001</v>
      </c>
      <c r="DI302" s="139"/>
      <c r="DJ302" s="140" t="s">
        <v>134</v>
      </c>
      <c r="DK302" s="141"/>
    </row>
    <row r="303" spans="2:115" ht="23.5" customHeight="1" x14ac:dyDescent="0.4">
      <c r="B303" s="201" t="s">
        <v>32</v>
      </c>
      <c r="C303" s="202"/>
      <c r="D303" s="137">
        <v>2.57</v>
      </c>
      <c r="E303" s="133"/>
      <c r="F303" s="142" t="s">
        <v>134</v>
      </c>
      <c r="G303" s="143"/>
      <c r="H303" s="137">
        <v>2.57</v>
      </c>
      <c r="I303" s="133"/>
      <c r="J303" s="142" t="s">
        <v>134</v>
      </c>
      <c r="K303" s="143"/>
      <c r="L303" s="137">
        <v>2.57</v>
      </c>
      <c r="M303" s="133"/>
      <c r="N303" s="142" t="s">
        <v>134</v>
      </c>
      <c r="O303" s="143"/>
      <c r="P303" s="137">
        <v>2.57</v>
      </c>
      <c r="Q303" s="133"/>
      <c r="R303" s="142" t="s">
        <v>134</v>
      </c>
      <c r="S303" s="143"/>
      <c r="T303" s="137">
        <v>2.57</v>
      </c>
      <c r="U303" s="133"/>
      <c r="V303" s="142" t="s">
        <v>134</v>
      </c>
      <c r="W303" s="143"/>
      <c r="X303" s="137">
        <v>2.57</v>
      </c>
      <c r="Y303" s="133"/>
      <c r="Z303" s="142" t="s">
        <v>134</v>
      </c>
      <c r="AA303" s="143"/>
      <c r="AB303" s="137">
        <v>2.57</v>
      </c>
      <c r="AC303" s="133"/>
      <c r="AD303" s="142" t="s">
        <v>134</v>
      </c>
      <c r="AE303" s="143"/>
      <c r="AF303" s="137">
        <v>2.57</v>
      </c>
      <c r="AG303" s="133"/>
      <c r="AH303" s="142" t="s">
        <v>134</v>
      </c>
      <c r="AI303" s="143"/>
      <c r="AJ303" s="137">
        <v>2.57</v>
      </c>
      <c r="AK303" s="133"/>
      <c r="AL303" s="142" t="s">
        <v>134</v>
      </c>
      <c r="AM303" s="143"/>
      <c r="AN303" s="137">
        <v>2.57</v>
      </c>
      <c r="AO303" s="133"/>
      <c r="AP303" s="142" t="s">
        <v>134</v>
      </c>
      <c r="AQ303" s="143"/>
      <c r="AR303" s="137">
        <v>2.57</v>
      </c>
      <c r="AS303" s="133"/>
      <c r="AT303" s="142" t="s">
        <v>134</v>
      </c>
      <c r="AU303" s="143"/>
      <c r="AV303" s="132">
        <v>0.6</v>
      </c>
      <c r="AW303" s="133"/>
      <c r="AX303" s="134" t="s">
        <v>247</v>
      </c>
      <c r="AY303" s="135"/>
      <c r="AZ303" s="132">
        <v>0.6</v>
      </c>
      <c r="BA303" s="133"/>
      <c r="BB303" s="134" t="s">
        <v>247</v>
      </c>
      <c r="BC303" s="135"/>
      <c r="BD303" s="132">
        <v>0.6</v>
      </c>
      <c r="BE303" s="133"/>
      <c r="BF303" s="134" t="s">
        <v>247</v>
      </c>
      <c r="BG303" s="135"/>
      <c r="BH303" s="132">
        <v>0.6</v>
      </c>
      <c r="BI303" s="133"/>
      <c r="BJ303" s="134" t="s">
        <v>247</v>
      </c>
      <c r="BK303" s="135"/>
      <c r="BL303" s="137">
        <f>2.42+0.15</f>
        <v>2.57</v>
      </c>
      <c r="BM303" s="133"/>
      <c r="BN303" s="134" t="s">
        <v>134</v>
      </c>
      <c r="BO303" s="135"/>
      <c r="BP303" s="137">
        <f>2+0.1</f>
        <v>2.1</v>
      </c>
      <c r="BQ303" s="133"/>
      <c r="BR303" s="134" t="s">
        <v>134</v>
      </c>
      <c r="BS303" s="135"/>
      <c r="BT303" s="137">
        <f>2+0.1</f>
        <v>2.1</v>
      </c>
      <c r="BU303" s="133"/>
      <c r="BV303" s="134" t="s">
        <v>134</v>
      </c>
      <c r="BW303" s="135"/>
      <c r="BX303" s="137">
        <f>2+0.1</f>
        <v>2.1</v>
      </c>
      <c r="BY303" s="133"/>
      <c r="BZ303" s="134" t="s">
        <v>134</v>
      </c>
      <c r="CA303" s="135"/>
      <c r="CB303" s="137">
        <f>2+0.1</f>
        <v>2.1</v>
      </c>
      <c r="CC303" s="133"/>
      <c r="CD303" s="134" t="s">
        <v>134</v>
      </c>
      <c r="CE303" s="135"/>
      <c r="CF303" s="137">
        <f>2+0.1</f>
        <v>2.1</v>
      </c>
      <c r="CG303" s="133"/>
      <c r="CH303" s="134" t="s">
        <v>134</v>
      </c>
      <c r="CI303" s="135"/>
      <c r="CJ303" s="137">
        <f>2+0.1</f>
        <v>2.1</v>
      </c>
      <c r="CK303" s="133"/>
      <c r="CL303" s="134" t="s">
        <v>134</v>
      </c>
      <c r="CM303" s="135"/>
      <c r="CN303" s="137">
        <f>2+0.1</f>
        <v>2.1</v>
      </c>
      <c r="CO303" s="133"/>
      <c r="CP303" s="134" t="s">
        <v>134</v>
      </c>
      <c r="CQ303" s="135"/>
      <c r="CR303" s="137">
        <f>2+0.1</f>
        <v>2.1</v>
      </c>
      <c r="CS303" s="133"/>
      <c r="CT303" s="134" t="s">
        <v>134</v>
      </c>
      <c r="CU303" s="135"/>
      <c r="CV303" s="137">
        <v>0.6</v>
      </c>
      <c r="CW303" s="133"/>
      <c r="CX303" s="134" t="s">
        <v>247</v>
      </c>
      <c r="CY303" s="135"/>
      <c r="CZ303" s="137">
        <v>0.6</v>
      </c>
      <c r="DA303" s="133"/>
      <c r="DB303" s="134" t="s">
        <v>247</v>
      </c>
      <c r="DC303" s="135"/>
      <c r="DD303" s="137">
        <v>0.6</v>
      </c>
      <c r="DE303" s="133"/>
      <c r="DF303" s="134" t="s">
        <v>247</v>
      </c>
      <c r="DG303" s="135"/>
      <c r="DH303" s="137">
        <v>0.6</v>
      </c>
      <c r="DI303" s="133"/>
      <c r="DJ303" s="134" t="s">
        <v>247</v>
      </c>
      <c r="DK303" s="135"/>
    </row>
    <row r="304" spans="2:115" ht="23.5" customHeight="1" x14ac:dyDescent="0.4">
      <c r="B304" s="203"/>
      <c r="C304" s="204"/>
      <c r="D304" s="136"/>
      <c r="E304" s="129"/>
      <c r="F304" s="144"/>
      <c r="G304" s="145"/>
      <c r="H304" s="136"/>
      <c r="I304" s="129"/>
      <c r="J304" s="144"/>
      <c r="K304" s="145"/>
      <c r="L304" s="136"/>
      <c r="M304" s="129"/>
      <c r="N304" s="144"/>
      <c r="O304" s="145"/>
      <c r="P304" s="136"/>
      <c r="Q304" s="129"/>
      <c r="R304" s="144"/>
      <c r="S304" s="145"/>
      <c r="T304" s="136"/>
      <c r="U304" s="129"/>
      <c r="V304" s="144"/>
      <c r="W304" s="145"/>
      <c r="X304" s="136"/>
      <c r="Y304" s="129"/>
      <c r="Z304" s="144"/>
      <c r="AA304" s="145"/>
      <c r="AB304" s="136"/>
      <c r="AC304" s="129"/>
      <c r="AD304" s="144"/>
      <c r="AE304" s="145"/>
      <c r="AF304" s="136"/>
      <c r="AG304" s="129"/>
      <c r="AH304" s="144"/>
      <c r="AI304" s="145"/>
      <c r="AJ304" s="136"/>
      <c r="AK304" s="129"/>
      <c r="AL304" s="144"/>
      <c r="AM304" s="145"/>
      <c r="AN304" s="136"/>
      <c r="AO304" s="129"/>
      <c r="AP304" s="144"/>
      <c r="AQ304" s="145"/>
      <c r="AR304" s="136"/>
      <c r="AS304" s="129"/>
      <c r="AT304" s="144"/>
      <c r="AU304" s="145"/>
      <c r="AV304" s="128">
        <f t="shared" ref="AV304" si="14">6.15</f>
        <v>6.15</v>
      </c>
      <c r="AW304" s="129"/>
      <c r="AX304" s="130" t="s">
        <v>134</v>
      </c>
      <c r="AY304" s="131"/>
      <c r="AZ304" s="128">
        <f t="shared" ref="AZ304" si="15">6.15</f>
        <v>6.15</v>
      </c>
      <c r="BA304" s="129"/>
      <c r="BB304" s="130" t="s">
        <v>134</v>
      </c>
      <c r="BC304" s="131"/>
      <c r="BD304" s="128">
        <f t="shared" ref="BD304" si="16">6.15</f>
        <v>6.15</v>
      </c>
      <c r="BE304" s="129"/>
      <c r="BF304" s="130" t="s">
        <v>134</v>
      </c>
      <c r="BG304" s="131"/>
      <c r="BH304" s="128">
        <f t="shared" ref="BH304" si="17">6.15</f>
        <v>6.15</v>
      </c>
      <c r="BI304" s="129"/>
      <c r="BJ304" s="130" t="s">
        <v>134</v>
      </c>
      <c r="BK304" s="131"/>
      <c r="BL304" s="136"/>
      <c r="BM304" s="129"/>
      <c r="BN304" s="130"/>
      <c r="BO304" s="131"/>
      <c r="BP304" s="136">
        <v>-0.05</v>
      </c>
      <c r="BQ304" s="129"/>
      <c r="BR304" s="130"/>
      <c r="BS304" s="131"/>
      <c r="BT304" s="136">
        <v>-0.05</v>
      </c>
      <c r="BU304" s="129"/>
      <c r="BV304" s="130"/>
      <c r="BW304" s="131"/>
      <c r="BX304" s="136">
        <v>-0.05</v>
      </c>
      <c r="BY304" s="129"/>
      <c r="BZ304" s="130"/>
      <c r="CA304" s="131"/>
      <c r="CB304" s="136">
        <v>-0.05</v>
      </c>
      <c r="CC304" s="129"/>
      <c r="CD304" s="130"/>
      <c r="CE304" s="131"/>
      <c r="CF304" s="136">
        <v>-0.05</v>
      </c>
      <c r="CG304" s="129"/>
      <c r="CH304" s="130"/>
      <c r="CI304" s="131"/>
      <c r="CJ304" s="136">
        <v>-0.05</v>
      </c>
      <c r="CK304" s="129"/>
      <c r="CL304" s="130"/>
      <c r="CM304" s="131"/>
      <c r="CN304" s="136">
        <v>-0.05</v>
      </c>
      <c r="CO304" s="129"/>
      <c r="CP304" s="130"/>
      <c r="CQ304" s="131"/>
      <c r="CR304" s="136">
        <v>-0.05</v>
      </c>
      <c r="CS304" s="129"/>
      <c r="CT304" s="130"/>
      <c r="CU304" s="131"/>
      <c r="CV304" s="136">
        <v>6.1000000000000005</v>
      </c>
      <c r="CW304" s="129"/>
      <c r="CX304" s="130" t="s">
        <v>134</v>
      </c>
      <c r="CY304" s="131"/>
      <c r="CZ304" s="136">
        <v>10.220000000000001</v>
      </c>
      <c r="DA304" s="129"/>
      <c r="DB304" s="130" t="s">
        <v>134</v>
      </c>
      <c r="DC304" s="131"/>
      <c r="DD304" s="136">
        <v>10.220000000000001</v>
      </c>
      <c r="DE304" s="129"/>
      <c r="DF304" s="130" t="s">
        <v>134</v>
      </c>
      <c r="DG304" s="131"/>
      <c r="DH304" s="136">
        <v>10.220000000000001</v>
      </c>
      <c r="DI304" s="129"/>
      <c r="DJ304" s="130" t="s">
        <v>134</v>
      </c>
      <c r="DK304" s="131"/>
    </row>
    <row r="305" spans="2:115" ht="23.5" customHeight="1" x14ac:dyDescent="0.4">
      <c r="B305" s="201" t="s">
        <v>3</v>
      </c>
      <c r="C305" s="202"/>
      <c r="D305" s="137">
        <v>0.54</v>
      </c>
      <c r="E305" s="133"/>
      <c r="F305" s="142" t="s">
        <v>134</v>
      </c>
      <c r="G305" s="143"/>
      <c r="H305" s="137">
        <v>0.54</v>
      </c>
      <c r="I305" s="133"/>
      <c r="J305" s="142" t="s">
        <v>134</v>
      </c>
      <c r="K305" s="143"/>
      <c r="L305" s="137">
        <v>0.54</v>
      </c>
      <c r="M305" s="133"/>
      <c r="N305" s="142" t="s">
        <v>134</v>
      </c>
      <c r="O305" s="143"/>
      <c r="P305" s="137">
        <v>0.54</v>
      </c>
      <c r="Q305" s="133"/>
      <c r="R305" s="142" t="s">
        <v>134</v>
      </c>
      <c r="S305" s="143"/>
      <c r="T305" s="137">
        <v>0.54</v>
      </c>
      <c r="U305" s="133"/>
      <c r="V305" s="142" t="s">
        <v>134</v>
      </c>
      <c r="W305" s="143"/>
      <c r="X305" s="137">
        <v>0.54</v>
      </c>
      <c r="Y305" s="133"/>
      <c r="Z305" s="142" t="s">
        <v>134</v>
      </c>
      <c r="AA305" s="143"/>
      <c r="AB305" s="137">
        <v>0.54</v>
      </c>
      <c r="AC305" s="133"/>
      <c r="AD305" s="142" t="s">
        <v>134</v>
      </c>
      <c r="AE305" s="143"/>
      <c r="AF305" s="137">
        <v>0.54</v>
      </c>
      <c r="AG305" s="133"/>
      <c r="AH305" s="142" t="s">
        <v>134</v>
      </c>
      <c r="AI305" s="143"/>
      <c r="AJ305" s="137">
        <v>0.54</v>
      </c>
      <c r="AK305" s="133"/>
      <c r="AL305" s="142" t="s">
        <v>134</v>
      </c>
      <c r="AM305" s="143"/>
      <c r="AN305" s="137">
        <v>0.54</v>
      </c>
      <c r="AO305" s="133"/>
      <c r="AP305" s="142" t="s">
        <v>134</v>
      </c>
      <c r="AQ305" s="143"/>
      <c r="AR305" s="137">
        <v>0.54</v>
      </c>
      <c r="AS305" s="133"/>
      <c r="AT305" s="142" t="s">
        <v>134</v>
      </c>
      <c r="AU305" s="143"/>
      <c r="AV305" s="137">
        <v>0.54</v>
      </c>
      <c r="AW305" s="133"/>
      <c r="AX305" s="142" t="s">
        <v>134</v>
      </c>
      <c r="AY305" s="143"/>
      <c r="AZ305" s="137">
        <v>0.54</v>
      </c>
      <c r="BA305" s="133"/>
      <c r="BB305" s="142" t="s">
        <v>134</v>
      </c>
      <c r="BC305" s="143"/>
      <c r="BD305" s="137">
        <v>0.54</v>
      </c>
      <c r="BE305" s="133"/>
      <c r="BF305" s="142" t="s">
        <v>134</v>
      </c>
      <c r="BG305" s="143"/>
      <c r="BH305" s="137">
        <v>0.54</v>
      </c>
      <c r="BI305" s="133"/>
      <c r="BJ305" s="142" t="s">
        <v>134</v>
      </c>
      <c r="BK305" s="143"/>
      <c r="BL305" s="137">
        <v>0.54</v>
      </c>
      <c r="BM305" s="133"/>
      <c r="BN305" s="142" t="s">
        <v>134</v>
      </c>
      <c r="BO305" s="143"/>
      <c r="BP305" s="137">
        <v>0.49000000000000005</v>
      </c>
      <c r="BQ305" s="133"/>
      <c r="BR305" s="142" t="s">
        <v>134</v>
      </c>
      <c r="BS305" s="143"/>
      <c r="BT305" s="137">
        <v>0.49000000000000005</v>
      </c>
      <c r="BU305" s="133"/>
      <c r="BV305" s="142" t="s">
        <v>134</v>
      </c>
      <c r="BW305" s="143"/>
      <c r="BX305" s="137">
        <v>0.6</v>
      </c>
      <c r="BY305" s="133"/>
      <c r="BZ305" s="134" t="s">
        <v>247</v>
      </c>
      <c r="CA305" s="135"/>
      <c r="CB305" s="137">
        <v>0.6</v>
      </c>
      <c r="CC305" s="133"/>
      <c r="CD305" s="134" t="s">
        <v>247</v>
      </c>
      <c r="CE305" s="135"/>
      <c r="CF305" s="137">
        <v>0.6</v>
      </c>
      <c r="CG305" s="133"/>
      <c r="CH305" s="134" t="s">
        <v>247</v>
      </c>
      <c r="CI305" s="135"/>
      <c r="CJ305" s="137">
        <v>0.6</v>
      </c>
      <c r="CK305" s="133"/>
      <c r="CL305" s="134" t="s">
        <v>247</v>
      </c>
      <c r="CM305" s="135"/>
      <c r="CN305" s="137">
        <v>0.6</v>
      </c>
      <c r="CO305" s="133"/>
      <c r="CP305" s="134" t="s">
        <v>247</v>
      </c>
      <c r="CQ305" s="135"/>
      <c r="CR305" s="137">
        <v>0.6</v>
      </c>
      <c r="CS305" s="133"/>
      <c r="CT305" s="134" t="s">
        <v>247</v>
      </c>
      <c r="CU305" s="135"/>
      <c r="CV305" s="137">
        <v>0.6</v>
      </c>
      <c r="CW305" s="133"/>
      <c r="CX305" s="134" t="s">
        <v>247</v>
      </c>
      <c r="CY305" s="135"/>
      <c r="CZ305" s="137">
        <v>0.6</v>
      </c>
      <c r="DA305" s="133"/>
      <c r="DB305" s="134" t="s">
        <v>247</v>
      </c>
      <c r="DC305" s="135"/>
      <c r="DD305" s="137">
        <v>0.6</v>
      </c>
      <c r="DE305" s="133"/>
      <c r="DF305" s="134" t="s">
        <v>247</v>
      </c>
      <c r="DG305" s="135"/>
      <c r="DH305" s="137">
        <v>0.6</v>
      </c>
      <c r="DI305" s="133"/>
      <c r="DJ305" s="134" t="s">
        <v>247</v>
      </c>
      <c r="DK305" s="135"/>
    </row>
    <row r="306" spans="2:115" ht="23.5" customHeight="1" x14ac:dyDescent="0.4">
      <c r="B306" s="203"/>
      <c r="C306" s="204"/>
      <c r="D306" s="136"/>
      <c r="E306" s="129"/>
      <c r="F306" s="144"/>
      <c r="G306" s="145"/>
      <c r="H306" s="136"/>
      <c r="I306" s="129"/>
      <c r="J306" s="144"/>
      <c r="K306" s="145"/>
      <c r="L306" s="136"/>
      <c r="M306" s="129"/>
      <c r="N306" s="144"/>
      <c r="O306" s="145"/>
      <c r="P306" s="136"/>
      <c r="Q306" s="129"/>
      <c r="R306" s="144"/>
      <c r="S306" s="145"/>
      <c r="T306" s="136"/>
      <c r="U306" s="129"/>
      <c r="V306" s="144"/>
      <c r="W306" s="145"/>
      <c r="X306" s="136"/>
      <c r="Y306" s="129"/>
      <c r="Z306" s="144"/>
      <c r="AA306" s="145"/>
      <c r="AB306" s="136"/>
      <c r="AC306" s="129"/>
      <c r="AD306" s="144"/>
      <c r="AE306" s="145"/>
      <c r="AF306" s="136"/>
      <c r="AG306" s="129"/>
      <c r="AH306" s="144"/>
      <c r="AI306" s="145"/>
      <c r="AJ306" s="136"/>
      <c r="AK306" s="129"/>
      <c r="AL306" s="144"/>
      <c r="AM306" s="145"/>
      <c r="AN306" s="136"/>
      <c r="AO306" s="129"/>
      <c r="AP306" s="144"/>
      <c r="AQ306" s="145"/>
      <c r="AR306" s="136"/>
      <c r="AS306" s="129"/>
      <c r="AT306" s="144"/>
      <c r="AU306" s="145"/>
      <c r="AV306" s="136"/>
      <c r="AW306" s="129"/>
      <c r="AX306" s="144"/>
      <c r="AY306" s="145"/>
      <c r="AZ306" s="136"/>
      <c r="BA306" s="129"/>
      <c r="BB306" s="144"/>
      <c r="BC306" s="145"/>
      <c r="BD306" s="136"/>
      <c r="BE306" s="129"/>
      <c r="BF306" s="144"/>
      <c r="BG306" s="145"/>
      <c r="BH306" s="136"/>
      <c r="BI306" s="129"/>
      <c r="BJ306" s="144"/>
      <c r="BK306" s="145"/>
      <c r="BL306" s="136"/>
      <c r="BM306" s="129"/>
      <c r="BN306" s="144"/>
      <c r="BO306" s="145"/>
      <c r="BP306" s="136"/>
      <c r="BQ306" s="129"/>
      <c r="BR306" s="144"/>
      <c r="BS306" s="145"/>
      <c r="BT306" s="136"/>
      <c r="BU306" s="129"/>
      <c r="BV306" s="144"/>
      <c r="BW306" s="145"/>
      <c r="BX306" s="136">
        <v>6.1000000000000005</v>
      </c>
      <c r="BY306" s="129"/>
      <c r="BZ306" s="130" t="s">
        <v>134</v>
      </c>
      <c r="CA306" s="131"/>
      <c r="CB306" s="136">
        <v>6.1000000000000005</v>
      </c>
      <c r="CC306" s="129"/>
      <c r="CD306" s="130" t="s">
        <v>134</v>
      </c>
      <c r="CE306" s="131"/>
      <c r="CF306" s="136">
        <v>6.1000000000000005</v>
      </c>
      <c r="CG306" s="129"/>
      <c r="CH306" s="130" t="s">
        <v>134</v>
      </c>
      <c r="CI306" s="131"/>
      <c r="CJ306" s="136">
        <v>6.1000000000000005</v>
      </c>
      <c r="CK306" s="129"/>
      <c r="CL306" s="130" t="s">
        <v>134</v>
      </c>
      <c r="CM306" s="131"/>
      <c r="CN306" s="136">
        <v>6.1000000000000005</v>
      </c>
      <c r="CO306" s="129"/>
      <c r="CP306" s="130" t="s">
        <v>134</v>
      </c>
      <c r="CQ306" s="131"/>
      <c r="CR306" s="136">
        <v>6.1000000000000005</v>
      </c>
      <c r="CS306" s="129"/>
      <c r="CT306" s="130" t="s">
        <v>134</v>
      </c>
      <c r="CU306" s="131"/>
      <c r="CV306" s="136">
        <v>6.1000000000000005</v>
      </c>
      <c r="CW306" s="129"/>
      <c r="CX306" s="130" t="s">
        <v>134</v>
      </c>
      <c r="CY306" s="131"/>
      <c r="CZ306" s="136">
        <v>10.220000000000001</v>
      </c>
      <c r="DA306" s="129"/>
      <c r="DB306" s="130" t="s">
        <v>134</v>
      </c>
      <c r="DC306" s="131"/>
      <c r="DD306" s="136">
        <v>10.220000000000001</v>
      </c>
      <c r="DE306" s="129"/>
      <c r="DF306" s="130" t="s">
        <v>134</v>
      </c>
      <c r="DG306" s="131"/>
      <c r="DH306" s="136">
        <v>10.220000000000001</v>
      </c>
      <c r="DI306" s="129"/>
      <c r="DJ306" s="130" t="s">
        <v>134</v>
      </c>
      <c r="DK306" s="131"/>
    </row>
    <row r="307" spans="2:115" ht="23.5" customHeight="1" x14ac:dyDescent="0.4">
      <c r="B307" s="96" t="s">
        <v>95</v>
      </c>
      <c r="C307" s="97"/>
      <c r="D307" s="138" t="s">
        <v>8</v>
      </c>
      <c r="E307" s="139"/>
      <c r="F307" s="140" t="s">
        <v>8</v>
      </c>
      <c r="G307" s="141"/>
      <c r="H307" s="138" t="s">
        <v>8</v>
      </c>
      <c r="I307" s="139"/>
      <c r="J307" s="140" t="s">
        <v>8</v>
      </c>
      <c r="K307" s="141"/>
      <c r="L307" s="138" t="s">
        <v>8</v>
      </c>
      <c r="M307" s="139"/>
      <c r="N307" s="140" t="s">
        <v>8</v>
      </c>
      <c r="O307" s="141"/>
      <c r="P307" s="138" t="s">
        <v>8</v>
      </c>
      <c r="Q307" s="139"/>
      <c r="R307" s="140" t="s">
        <v>8</v>
      </c>
      <c r="S307" s="141"/>
      <c r="T307" s="138" t="s">
        <v>8</v>
      </c>
      <c r="U307" s="139"/>
      <c r="V307" s="140" t="s">
        <v>8</v>
      </c>
      <c r="W307" s="141"/>
      <c r="X307" s="138" t="s">
        <v>8</v>
      </c>
      <c r="Y307" s="139"/>
      <c r="Z307" s="140" t="s">
        <v>8</v>
      </c>
      <c r="AA307" s="141"/>
      <c r="AB307" s="138" t="s">
        <v>8</v>
      </c>
      <c r="AC307" s="139"/>
      <c r="AD307" s="140" t="s">
        <v>8</v>
      </c>
      <c r="AE307" s="141"/>
      <c r="AF307" s="138" t="s">
        <v>8</v>
      </c>
      <c r="AG307" s="139"/>
      <c r="AH307" s="140" t="s">
        <v>8</v>
      </c>
      <c r="AI307" s="141"/>
      <c r="AJ307" s="138" t="s">
        <v>8</v>
      </c>
      <c r="AK307" s="139"/>
      <c r="AL307" s="140" t="s">
        <v>8</v>
      </c>
      <c r="AM307" s="141"/>
      <c r="AN307" s="138" t="s">
        <v>8</v>
      </c>
      <c r="AO307" s="139"/>
      <c r="AP307" s="140" t="s">
        <v>8</v>
      </c>
      <c r="AQ307" s="141"/>
      <c r="AR307" s="138">
        <f>6.03+0.15</f>
        <v>6.1800000000000006</v>
      </c>
      <c r="AS307" s="139"/>
      <c r="AT307" s="140" t="s">
        <v>134</v>
      </c>
      <c r="AU307" s="141"/>
      <c r="AV307" s="138">
        <f>6.03+0.15</f>
        <v>6.1800000000000006</v>
      </c>
      <c r="AW307" s="139"/>
      <c r="AX307" s="140" t="s">
        <v>134</v>
      </c>
      <c r="AY307" s="141"/>
      <c r="AZ307" s="138">
        <f>6.03+0.15</f>
        <v>6.1800000000000006</v>
      </c>
      <c r="BA307" s="139"/>
      <c r="BB307" s="140" t="s">
        <v>134</v>
      </c>
      <c r="BC307" s="141"/>
      <c r="BD307" s="138">
        <f>6.03+0.15</f>
        <v>6.1800000000000006</v>
      </c>
      <c r="BE307" s="139"/>
      <c r="BF307" s="140" t="s">
        <v>134</v>
      </c>
      <c r="BG307" s="141"/>
      <c r="BH307" s="138">
        <f>6.03+0.15</f>
        <v>6.1800000000000006</v>
      </c>
      <c r="BI307" s="139"/>
      <c r="BJ307" s="140" t="s">
        <v>134</v>
      </c>
      <c r="BK307" s="141"/>
      <c r="BL307" s="138">
        <f>6.03+0.15</f>
        <v>6.1800000000000006</v>
      </c>
      <c r="BM307" s="139"/>
      <c r="BN307" s="140" t="s">
        <v>134</v>
      </c>
      <c r="BO307" s="141"/>
      <c r="BP307" s="138">
        <v>6.1300000000000008</v>
      </c>
      <c r="BQ307" s="139"/>
      <c r="BR307" s="140" t="s">
        <v>134</v>
      </c>
      <c r="BS307" s="141"/>
      <c r="BT307" s="138">
        <v>6.1300000000000008</v>
      </c>
      <c r="BU307" s="139"/>
      <c r="BV307" s="140" t="s">
        <v>134</v>
      </c>
      <c r="BW307" s="141"/>
      <c r="BX307" s="138">
        <v>6.1300000000000008</v>
      </c>
      <c r="BY307" s="139"/>
      <c r="BZ307" s="140" t="s">
        <v>134</v>
      </c>
      <c r="CA307" s="141"/>
      <c r="CB307" s="138">
        <v>6.1300000000000008</v>
      </c>
      <c r="CC307" s="139"/>
      <c r="CD307" s="140" t="s">
        <v>134</v>
      </c>
      <c r="CE307" s="141"/>
      <c r="CF307" s="138">
        <v>6.1300000000000008</v>
      </c>
      <c r="CG307" s="139"/>
      <c r="CH307" s="140" t="s">
        <v>134</v>
      </c>
      <c r="CI307" s="141"/>
      <c r="CJ307" s="138">
        <v>6.1300000000000008</v>
      </c>
      <c r="CK307" s="139"/>
      <c r="CL307" s="140" t="s">
        <v>134</v>
      </c>
      <c r="CM307" s="141"/>
      <c r="CN307" s="138">
        <v>6.1300000000000008</v>
      </c>
      <c r="CO307" s="139"/>
      <c r="CP307" s="140" t="s">
        <v>134</v>
      </c>
      <c r="CQ307" s="141"/>
      <c r="CR307" s="138">
        <v>6.1300000000000008</v>
      </c>
      <c r="CS307" s="139"/>
      <c r="CT307" s="140" t="s">
        <v>134</v>
      </c>
      <c r="CU307" s="141"/>
      <c r="CV307" s="138">
        <v>6.1300000000000008</v>
      </c>
      <c r="CW307" s="139"/>
      <c r="CX307" s="140" t="s">
        <v>134</v>
      </c>
      <c r="CY307" s="141"/>
      <c r="CZ307" s="138">
        <v>6.13</v>
      </c>
      <c r="DA307" s="139"/>
      <c r="DB307" s="140" t="s">
        <v>134</v>
      </c>
      <c r="DC307" s="141"/>
      <c r="DD307" s="138">
        <v>0.31</v>
      </c>
      <c r="DE307" s="139"/>
      <c r="DF307" s="140" t="s">
        <v>134</v>
      </c>
      <c r="DG307" s="141"/>
      <c r="DH307" s="138">
        <v>0.31</v>
      </c>
      <c r="DI307" s="139"/>
      <c r="DJ307" s="140" t="s">
        <v>134</v>
      </c>
      <c r="DK307" s="141"/>
    </row>
    <row r="308" spans="2:115" ht="23.5" customHeight="1" x14ac:dyDescent="0.4">
      <c r="B308" s="207" t="s">
        <v>4</v>
      </c>
      <c r="C308" s="208"/>
      <c r="D308" s="138">
        <v>0.68</v>
      </c>
      <c r="E308" s="139"/>
      <c r="F308" s="140" t="s">
        <v>134</v>
      </c>
      <c r="G308" s="141"/>
      <c r="H308" s="138">
        <v>0.68</v>
      </c>
      <c r="I308" s="139"/>
      <c r="J308" s="140" t="s">
        <v>134</v>
      </c>
      <c r="K308" s="141"/>
      <c r="L308" s="138">
        <v>0.68</v>
      </c>
      <c r="M308" s="139"/>
      <c r="N308" s="140" t="s">
        <v>134</v>
      </c>
      <c r="O308" s="141"/>
      <c r="P308" s="138">
        <v>0.68</v>
      </c>
      <c r="Q308" s="139"/>
      <c r="R308" s="140" t="s">
        <v>134</v>
      </c>
      <c r="S308" s="141"/>
      <c r="T308" s="138">
        <v>0.68</v>
      </c>
      <c r="U308" s="139"/>
      <c r="V308" s="140" t="s">
        <v>134</v>
      </c>
      <c r="W308" s="141"/>
      <c r="X308" s="138">
        <v>0.68</v>
      </c>
      <c r="Y308" s="139"/>
      <c r="Z308" s="140" t="s">
        <v>134</v>
      </c>
      <c r="AA308" s="141"/>
      <c r="AB308" s="138">
        <v>0.68</v>
      </c>
      <c r="AC308" s="139"/>
      <c r="AD308" s="140" t="s">
        <v>134</v>
      </c>
      <c r="AE308" s="141"/>
      <c r="AF308" s="138">
        <v>0.68</v>
      </c>
      <c r="AG308" s="139"/>
      <c r="AH308" s="140" t="s">
        <v>134</v>
      </c>
      <c r="AI308" s="141"/>
      <c r="AJ308" s="138">
        <v>0.68</v>
      </c>
      <c r="AK308" s="139"/>
      <c r="AL308" s="140" t="s">
        <v>134</v>
      </c>
      <c r="AM308" s="141"/>
      <c r="AN308" s="138">
        <v>0.68</v>
      </c>
      <c r="AO308" s="139"/>
      <c r="AP308" s="140" t="s">
        <v>134</v>
      </c>
      <c r="AQ308" s="141"/>
      <c r="AR308" s="138">
        <v>0.68</v>
      </c>
      <c r="AS308" s="139"/>
      <c r="AT308" s="140" t="s">
        <v>134</v>
      </c>
      <c r="AU308" s="141"/>
      <c r="AV308" s="138">
        <v>0.68</v>
      </c>
      <c r="AW308" s="139"/>
      <c r="AX308" s="140" t="s">
        <v>134</v>
      </c>
      <c r="AY308" s="141"/>
      <c r="AZ308" s="138">
        <v>0.68</v>
      </c>
      <c r="BA308" s="139"/>
      <c r="BB308" s="140" t="s">
        <v>134</v>
      </c>
      <c r="BC308" s="141"/>
      <c r="BD308" s="138">
        <v>0.68</v>
      </c>
      <c r="BE308" s="139"/>
      <c r="BF308" s="140" t="s">
        <v>134</v>
      </c>
      <c r="BG308" s="141"/>
      <c r="BH308" s="138">
        <v>0.68</v>
      </c>
      <c r="BI308" s="139"/>
      <c r="BJ308" s="140" t="s">
        <v>134</v>
      </c>
      <c r="BK308" s="141"/>
      <c r="BL308" s="138">
        <v>0.68</v>
      </c>
      <c r="BM308" s="139"/>
      <c r="BN308" s="140" t="s">
        <v>134</v>
      </c>
      <c r="BO308" s="141"/>
      <c r="BP308" s="138">
        <v>0.63</v>
      </c>
      <c r="BQ308" s="139"/>
      <c r="BR308" s="140" t="s">
        <v>134</v>
      </c>
      <c r="BS308" s="141"/>
      <c r="BT308" s="138">
        <v>0.63</v>
      </c>
      <c r="BU308" s="139"/>
      <c r="BV308" s="140" t="s">
        <v>134</v>
      </c>
      <c r="BW308" s="141"/>
      <c r="BX308" s="138">
        <v>0.63</v>
      </c>
      <c r="BY308" s="139"/>
      <c r="BZ308" s="140" t="s">
        <v>134</v>
      </c>
      <c r="CA308" s="141"/>
      <c r="CB308" s="138">
        <v>0.63</v>
      </c>
      <c r="CC308" s="139"/>
      <c r="CD308" s="140" t="s">
        <v>134</v>
      </c>
      <c r="CE308" s="141"/>
      <c r="CF308" s="138">
        <v>0.63</v>
      </c>
      <c r="CG308" s="139"/>
      <c r="CH308" s="140" t="s">
        <v>134</v>
      </c>
      <c r="CI308" s="141"/>
      <c r="CJ308" s="138">
        <v>0.63</v>
      </c>
      <c r="CK308" s="139"/>
      <c r="CL308" s="140" t="s">
        <v>134</v>
      </c>
      <c r="CM308" s="141"/>
      <c r="CN308" s="138">
        <v>0.63</v>
      </c>
      <c r="CO308" s="139"/>
      <c r="CP308" s="140" t="s">
        <v>134</v>
      </c>
      <c r="CQ308" s="141"/>
      <c r="CR308" s="138">
        <v>0.63</v>
      </c>
      <c r="CS308" s="139"/>
      <c r="CT308" s="140" t="s">
        <v>134</v>
      </c>
      <c r="CU308" s="141"/>
      <c r="CV308" s="138">
        <v>0.63</v>
      </c>
      <c r="CW308" s="139"/>
      <c r="CX308" s="140" t="s">
        <v>134</v>
      </c>
      <c r="CY308" s="141"/>
      <c r="CZ308" s="138">
        <v>0.63</v>
      </c>
      <c r="DA308" s="139"/>
      <c r="DB308" s="140" t="s">
        <v>134</v>
      </c>
      <c r="DC308" s="141"/>
      <c r="DD308" s="138">
        <v>0.63</v>
      </c>
      <c r="DE308" s="139"/>
      <c r="DF308" s="140" t="s">
        <v>134</v>
      </c>
      <c r="DG308" s="141"/>
      <c r="DH308" s="138">
        <v>0.63</v>
      </c>
      <c r="DI308" s="139"/>
      <c r="DJ308" s="140" t="s">
        <v>134</v>
      </c>
      <c r="DK308" s="141"/>
    </row>
    <row r="309" spans="2:115" ht="23.5" customHeight="1" x14ac:dyDescent="0.4">
      <c r="B309" s="207" t="s">
        <v>97</v>
      </c>
      <c r="C309" s="208"/>
      <c r="D309" s="138">
        <v>0.75</v>
      </c>
      <c r="E309" s="139"/>
      <c r="F309" s="140" t="s">
        <v>134</v>
      </c>
      <c r="G309" s="141"/>
      <c r="H309" s="138">
        <f>0.28+0.15</f>
        <v>0.43000000000000005</v>
      </c>
      <c r="I309" s="139"/>
      <c r="J309" s="140" t="s">
        <v>134</v>
      </c>
      <c r="K309" s="141"/>
      <c r="L309" s="138">
        <f>0.28+0.15</f>
        <v>0.43000000000000005</v>
      </c>
      <c r="M309" s="139"/>
      <c r="N309" s="140" t="s">
        <v>134</v>
      </c>
      <c r="O309" s="141"/>
      <c r="P309" s="138">
        <f>0.28+0.15</f>
        <v>0.43000000000000005</v>
      </c>
      <c r="Q309" s="139"/>
      <c r="R309" s="140" t="s">
        <v>134</v>
      </c>
      <c r="S309" s="141"/>
      <c r="T309" s="138">
        <f>0.28+0.15</f>
        <v>0.43000000000000005</v>
      </c>
      <c r="U309" s="139"/>
      <c r="V309" s="140" t="s">
        <v>134</v>
      </c>
      <c r="W309" s="141"/>
      <c r="X309" s="138">
        <v>0.43000000000000005</v>
      </c>
      <c r="Y309" s="139"/>
      <c r="Z309" s="140" t="s">
        <v>134</v>
      </c>
      <c r="AA309" s="141"/>
      <c r="AB309" s="138">
        <v>0.43000000000000005</v>
      </c>
      <c r="AC309" s="139"/>
      <c r="AD309" s="140" t="s">
        <v>134</v>
      </c>
      <c r="AE309" s="141"/>
      <c r="AF309" s="138">
        <v>0.43000000000000005</v>
      </c>
      <c r="AG309" s="139"/>
      <c r="AH309" s="140" t="s">
        <v>134</v>
      </c>
      <c r="AI309" s="141"/>
      <c r="AJ309" s="138">
        <v>0.43000000000000005</v>
      </c>
      <c r="AK309" s="139"/>
      <c r="AL309" s="140" t="s">
        <v>134</v>
      </c>
      <c r="AM309" s="141"/>
      <c r="AN309" s="138">
        <v>0.43000000000000005</v>
      </c>
      <c r="AO309" s="139"/>
      <c r="AP309" s="140" t="s">
        <v>134</v>
      </c>
      <c r="AQ309" s="141"/>
      <c r="AR309" s="138">
        <v>0.43000000000000005</v>
      </c>
      <c r="AS309" s="139"/>
      <c r="AT309" s="140" t="s">
        <v>134</v>
      </c>
      <c r="AU309" s="141"/>
      <c r="AV309" s="138">
        <v>0.43000000000000005</v>
      </c>
      <c r="AW309" s="139"/>
      <c r="AX309" s="140" t="s">
        <v>134</v>
      </c>
      <c r="AY309" s="141"/>
      <c r="AZ309" s="138">
        <v>0.43000000000000005</v>
      </c>
      <c r="BA309" s="139"/>
      <c r="BB309" s="140" t="s">
        <v>134</v>
      </c>
      <c r="BC309" s="141"/>
      <c r="BD309" s="138">
        <v>0.43000000000000005</v>
      </c>
      <c r="BE309" s="139"/>
      <c r="BF309" s="140" t="s">
        <v>134</v>
      </c>
      <c r="BG309" s="141"/>
      <c r="BH309" s="138">
        <f>0.39+0.15</f>
        <v>0.54</v>
      </c>
      <c r="BI309" s="139"/>
      <c r="BJ309" s="140" t="s">
        <v>134</v>
      </c>
      <c r="BK309" s="141"/>
      <c r="BL309" s="138">
        <f>0.39+0.15</f>
        <v>0.54</v>
      </c>
      <c r="BM309" s="139"/>
      <c r="BN309" s="140" t="s">
        <v>134</v>
      </c>
      <c r="BO309" s="141"/>
      <c r="BP309" s="138">
        <v>0.49000000000000005</v>
      </c>
      <c r="BQ309" s="139"/>
      <c r="BR309" s="140" t="s">
        <v>134</v>
      </c>
      <c r="BS309" s="141"/>
      <c r="BT309" s="138">
        <v>0.49000000000000005</v>
      </c>
      <c r="BU309" s="139"/>
      <c r="BV309" s="140" t="s">
        <v>134</v>
      </c>
      <c r="BW309" s="141"/>
      <c r="BX309" s="138">
        <v>0.49000000000000005</v>
      </c>
      <c r="BY309" s="139"/>
      <c r="BZ309" s="140" t="s">
        <v>134</v>
      </c>
      <c r="CA309" s="141"/>
      <c r="CB309" s="138">
        <v>0.49000000000000005</v>
      </c>
      <c r="CC309" s="139"/>
      <c r="CD309" s="140" t="s">
        <v>134</v>
      </c>
      <c r="CE309" s="141"/>
      <c r="CF309" s="138">
        <v>0.49000000000000005</v>
      </c>
      <c r="CG309" s="139"/>
      <c r="CH309" s="140" t="s">
        <v>134</v>
      </c>
      <c r="CI309" s="141"/>
      <c r="CJ309" s="138">
        <v>0.49000000000000005</v>
      </c>
      <c r="CK309" s="139"/>
      <c r="CL309" s="140" t="s">
        <v>134</v>
      </c>
      <c r="CM309" s="141"/>
      <c r="CN309" s="138">
        <v>0.49000000000000005</v>
      </c>
      <c r="CO309" s="139"/>
      <c r="CP309" s="140" t="s">
        <v>134</v>
      </c>
      <c r="CQ309" s="141"/>
      <c r="CR309" s="138">
        <v>0.49000000000000005</v>
      </c>
      <c r="CS309" s="139"/>
      <c r="CT309" s="140" t="s">
        <v>134</v>
      </c>
      <c r="CU309" s="141"/>
      <c r="CV309" s="138">
        <v>0.49000000000000005</v>
      </c>
      <c r="CW309" s="139"/>
      <c r="CX309" s="140" t="s">
        <v>134</v>
      </c>
      <c r="CY309" s="141"/>
      <c r="CZ309" s="138">
        <v>0.49000000000000005</v>
      </c>
      <c r="DA309" s="139"/>
      <c r="DB309" s="140" t="s">
        <v>134</v>
      </c>
      <c r="DC309" s="141"/>
      <c r="DD309" s="138">
        <v>0.31</v>
      </c>
      <c r="DE309" s="139"/>
      <c r="DF309" s="140" t="s">
        <v>134</v>
      </c>
      <c r="DG309" s="141"/>
      <c r="DH309" s="138">
        <v>0.31</v>
      </c>
      <c r="DI309" s="139"/>
      <c r="DJ309" s="140" t="s">
        <v>134</v>
      </c>
      <c r="DK309" s="141"/>
    </row>
    <row r="310" spans="2:115" ht="23.5" customHeight="1" x14ac:dyDescent="0.4">
      <c r="B310" s="207" t="s">
        <v>170</v>
      </c>
      <c r="C310" s="208"/>
      <c r="D310" s="138">
        <v>2.57</v>
      </c>
      <c r="E310" s="139"/>
      <c r="F310" s="140" t="s">
        <v>134</v>
      </c>
      <c r="G310" s="141"/>
      <c r="H310" s="138">
        <v>2.57</v>
      </c>
      <c r="I310" s="139"/>
      <c r="J310" s="140" t="s">
        <v>134</v>
      </c>
      <c r="K310" s="141"/>
      <c r="L310" s="138">
        <v>2.57</v>
      </c>
      <c r="M310" s="139"/>
      <c r="N310" s="140" t="s">
        <v>134</v>
      </c>
      <c r="O310" s="141"/>
      <c r="P310" s="138">
        <v>2.57</v>
      </c>
      <c r="Q310" s="139"/>
      <c r="R310" s="140" t="s">
        <v>134</v>
      </c>
      <c r="S310" s="141"/>
      <c r="T310" s="138">
        <v>2.57</v>
      </c>
      <c r="U310" s="139"/>
      <c r="V310" s="140" t="s">
        <v>134</v>
      </c>
      <c r="W310" s="141"/>
      <c r="X310" s="138">
        <v>2.57</v>
      </c>
      <c r="Y310" s="139"/>
      <c r="Z310" s="140" t="s">
        <v>134</v>
      </c>
      <c r="AA310" s="141"/>
      <c r="AB310" s="138">
        <v>2.57</v>
      </c>
      <c r="AC310" s="139"/>
      <c r="AD310" s="140" t="s">
        <v>134</v>
      </c>
      <c r="AE310" s="141"/>
      <c r="AF310" s="138">
        <v>2.57</v>
      </c>
      <c r="AG310" s="139"/>
      <c r="AH310" s="140" t="s">
        <v>134</v>
      </c>
      <c r="AI310" s="141"/>
      <c r="AJ310" s="138">
        <v>2.57</v>
      </c>
      <c r="AK310" s="139"/>
      <c r="AL310" s="140" t="s">
        <v>134</v>
      </c>
      <c r="AM310" s="141"/>
      <c r="AN310" s="138">
        <v>2.57</v>
      </c>
      <c r="AO310" s="139"/>
      <c r="AP310" s="140" t="s">
        <v>134</v>
      </c>
      <c r="AQ310" s="141"/>
      <c r="AR310" s="138">
        <v>2.57</v>
      </c>
      <c r="AS310" s="139"/>
      <c r="AT310" s="140" t="s">
        <v>134</v>
      </c>
      <c r="AU310" s="141"/>
      <c r="AV310" s="138">
        <v>2.57</v>
      </c>
      <c r="AW310" s="139"/>
      <c r="AX310" s="140" t="s">
        <v>134</v>
      </c>
      <c r="AY310" s="141"/>
      <c r="AZ310" s="138">
        <v>2.57</v>
      </c>
      <c r="BA310" s="139"/>
      <c r="BB310" s="140" t="s">
        <v>134</v>
      </c>
      <c r="BC310" s="141"/>
      <c r="BD310" s="138">
        <v>2.57</v>
      </c>
      <c r="BE310" s="139"/>
      <c r="BF310" s="140" t="s">
        <v>134</v>
      </c>
      <c r="BG310" s="141"/>
      <c r="BH310" s="138">
        <v>2.57</v>
      </c>
      <c r="BI310" s="139"/>
      <c r="BJ310" s="140" t="s">
        <v>134</v>
      </c>
      <c r="BK310" s="141"/>
      <c r="BL310" s="138">
        <v>2.57</v>
      </c>
      <c r="BM310" s="139"/>
      <c r="BN310" s="140" t="s">
        <v>134</v>
      </c>
      <c r="BO310" s="141"/>
      <c r="BP310" s="138">
        <v>2.52</v>
      </c>
      <c r="BQ310" s="139"/>
      <c r="BR310" s="140" t="s">
        <v>134</v>
      </c>
      <c r="BS310" s="141"/>
      <c r="BT310" s="138">
        <v>2.52</v>
      </c>
      <c r="BU310" s="139"/>
      <c r="BV310" s="140" t="s">
        <v>134</v>
      </c>
      <c r="BW310" s="141"/>
      <c r="BX310" s="138">
        <v>2.52</v>
      </c>
      <c r="BY310" s="139"/>
      <c r="BZ310" s="140" t="s">
        <v>134</v>
      </c>
      <c r="CA310" s="141"/>
      <c r="CB310" s="138">
        <v>2.52</v>
      </c>
      <c r="CC310" s="139"/>
      <c r="CD310" s="140" t="s">
        <v>134</v>
      </c>
      <c r="CE310" s="141"/>
      <c r="CF310" s="138">
        <v>2.52</v>
      </c>
      <c r="CG310" s="139"/>
      <c r="CH310" s="140" t="s">
        <v>134</v>
      </c>
      <c r="CI310" s="141"/>
      <c r="CJ310" s="138">
        <v>2.52</v>
      </c>
      <c r="CK310" s="139"/>
      <c r="CL310" s="140" t="s">
        <v>134</v>
      </c>
      <c r="CM310" s="141"/>
      <c r="CN310" s="138">
        <v>2.52</v>
      </c>
      <c r="CO310" s="139"/>
      <c r="CP310" s="140" t="s">
        <v>134</v>
      </c>
      <c r="CQ310" s="141"/>
      <c r="CR310" s="138">
        <v>2.52</v>
      </c>
      <c r="CS310" s="139"/>
      <c r="CT310" s="140" t="s">
        <v>134</v>
      </c>
      <c r="CU310" s="141"/>
      <c r="CV310" s="138">
        <v>2.52</v>
      </c>
      <c r="CW310" s="139"/>
      <c r="CX310" s="140" t="s">
        <v>134</v>
      </c>
      <c r="CY310" s="141"/>
      <c r="CZ310" s="138">
        <v>2.52</v>
      </c>
      <c r="DA310" s="139"/>
      <c r="DB310" s="140" t="s">
        <v>134</v>
      </c>
      <c r="DC310" s="141"/>
      <c r="DD310" s="138">
        <v>2.52</v>
      </c>
      <c r="DE310" s="139"/>
      <c r="DF310" s="140" t="s">
        <v>134</v>
      </c>
      <c r="DG310" s="141"/>
      <c r="DH310" s="138">
        <v>2.52</v>
      </c>
      <c r="DI310" s="139"/>
      <c r="DJ310" s="140" t="s">
        <v>134</v>
      </c>
      <c r="DK310" s="141"/>
    </row>
    <row r="311" spans="2:115" ht="23.5" customHeight="1" x14ac:dyDescent="0.4">
      <c r="B311" s="207" t="s">
        <v>41</v>
      </c>
      <c r="C311" s="208"/>
      <c r="D311" s="138" t="s">
        <v>8</v>
      </c>
      <c r="E311" s="139"/>
      <c r="F311" s="140" t="s">
        <v>8</v>
      </c>
      <c r="G311" s="141"/>
      <c r="H311" s="138" t="s">
        <v>8</v>
      </c>
      <c r="I311" s="139"/>
      <c r="J311" s="140" t="s">
        <v>8</v>
      </c>
      <c r="K311" s="141"/>
      <c r="L311" s="138" t="s">
        <v>8</v>
      </c>
      <c r="M311" s="139"/>
      <c r="N311" s="140" t="s">
        <v>8</v>
      </c>
      <c r="O311" s="141"/>
      <c r="P311" s="138" t="s">
        <v>8</v>
      </c>
      <c r="Q311" s="139"/>
      <c r="R311" s="140" t="s">
        <v>8</v>
      </c>
      <c r="S311" s="141"/>
      <c r="T311" s="138" t="s">
        <v>8</v>
      </c>
      <c r="U311" s="139"/>
      <c r="V311" s="140" t="s">
        <v>8</v>
      </c>
      <c r="W311" s="141"/>
      <c r="X311" s="138" t="s">
        <v>8</v>
      </c>
      <c r="Y311" s="139"/>
      <c r="Z311" s="140" t="s">
        <v>8</v>
      </c>
      <c r="AA311" s="141"/>
      <c r="AB311" s="138" t="s">
        <v>8</v>
      </c>
      <c r="AC311" s="139"/>
      <c r="AD311" s="140" t="s">
        <v>8</v>
      </c>
      <c r="AE311" s="141"/>
      <c r="AF311" s="138" t="s">
        <v>8</v>
      </c>
      <c r="AG311" s="139"/>
      <c r="AH311" s="140" t="s">
        <v>8</v>
      </c>
      <c r="AI311" s="141"/>
      <c r="AJ311" s="138" t="s">
        <v>8</v>
      </c>
      <c r="AK311" s="139"/>
      <c r="AL311" s="140" t="s">
        <v>8</v>
      </c>
      <c r="AM311" s="141"/>
      <c r="AN311" s="138" t="s">
        <v>8</v>
      </c>
      <c r="AO311" s="139"/>
      <c r="AP311" s="140" t="s">
        <v>8</v>
      </c>
      <c r="AQ311" s="141"/>
      <c r="AR311" s="138">
        <v>2.19</v>
      </c>
      <c r="AS311" s="139"/>
      <c r="AT311" s="140" t="s">
        <v>134</v>
      </c>
      <c r="AU311" s="141"/>
      <c r="AV311" s="138">
        <v>2.19</v>
      </c>
      <c r="AW311" s="139"/>
      <c r="AX311" s="140" t="s">
        <v>134</v>
      </c>
      <c r="AY311" s="141"/>
      <c r="AZ311" s="138">
        <v>2.19</v>
      </c>
      <c r="BA311" s="139"/>
      <c r="BB311" s="140" t="s">
        <v>134</v>
      </c>
      <c r="BC311" s="141"/>
      <c r="BD311" s="138">
        <v>2.19</v>
      </c>
      <c r="BE311" s="139"/>
      <c r="BF311" s="140" t="s">
        <v>134</v>
      </c>
      <c r="BG311" s="141"/>
      <c r="BH311" s="138">
        <f>2.42+0.15</f>
        <v>2.57</v>
      </c>
      <c r="BI311" s="139"/>
      <c r="BJ311" s="140" t="s">
        <v>134</v>
      </c>
      <c r="BK311" s="141"/>
      <c r="BL311" s="138">
        <f>2.42+0.15</f>
        <v>2.57</v>
      </c>
      <c r="BM311" s="139"/>
      <c r="BN311" s="140" t="s">
        <v>134</v>
      </c>
      <c r="BO311" s="141"/>
      <c r="BP311" s="138">
        <v>2.52</v>
      </c>
      <c r="BQ311" s="139"/>
      <c r="BR311" s="140" t="s">
        <v>134</v>
      </c>
      <c r="BS311" s="141"/>
      <c r="BT311" s="138">
        <v>2.52</v>
      </c>
      <c r="BU311" s="139"/>
      <c r="BV311" s="140" t="s">
        <v>134</v>
      </c>
      <c r="BW311" s="141"/>
      <c r="BX311" s="138">
        <v>2.52</v>
      </c>
      <c r="BY311" s="139"/>
      <c r="BZ311" s="140" t="s">
        <v>134</v>
      </c>
      <c r="CA311" s="141"/>
      <c r="CB311" s="138">
        <v>2.52</v>
      </c>
      <c r="CC311" s="139"/>
      <c r="CD311" s="140" t="s">
        <v>134</v>
      </c>
      <c r="CE311" s="141"/>
      <c r="CF311" s="138">
        <v>2.52</v>
      </c>
      <c r="CG311" s="139"/>
      <c r="CH311" s="140" t="s">
        <v>134</v>
      </c>
      <c r="CI311" s="141"/>
      <c r="CJ311" s="138">
        <v>2.52</v>
      </c>
      <c r="CK311" s="139"/>
      <c r="CL311" s="140" t="s">
        <v>134</v>
      </c>
      <c r="CM311" s="141"/>
      <c r="CN311" s="138">
        <v>2.52</v>
      </c>
      <c r="CO311" s="139"/>
      <c r="CP311" s="140" t="s">
        <v>134</v>
      </c>
      <c r="CQ311" s="141"/>
      <c r="CR311" s="138">
        <v>2.52</v>
      </c>
      <c r="CS311" s="139"/>
      <c r="CT311" s="140" t="s">
        <v>134</v>
      </c>
      <c r="CU311" s="141"/>
      <c r="CV311" s="138">
        <v>2.52</v>
      </c>
      <c r="CW311" s="139"/>
      <c r="CX311" s="140" t="s">
        <v>134</v>
      </c>
      <c r="CY311" s="141"/>
      <c r="CZ311" s="138">
        <v>2.52</v>
      </c>
      <c r="DA311" s="139"/>
      <c r="DB311" s="140" t="s">
        <v>134</v>
      </c>
      <c r="DC311" s="141"/>
      <c r="DD311" s="138">
        <v>2.52</v>
      </c>
      <c r="DE311" s="139"/>
      <c r="DF311" s="140" t="s">
        <v>134</v>
      </c>
      <c r="DG311" s="141"/>
      <c r="DH311" s="138">
        <v>2.52</v>
      </c>
      <c r="DI311" s="139"/>
      <c r="DJ311" s="140" t="s">
        <v>134</v>
      </c>
      <c r="DK311" s="141"/>
    </row>
    <row r="312" spans="2:115" ht="23.5" customHeight="1" x14ac:dyDescent="0.4">
      <c r="B312" s="207" t="s">
        <v>171</v>
      </c>
      <c r="C312" s="208"/>
      <c r="D312" s="138">
        <v>2.21</v>
      </c>
      <c r="E312" s="139"/>
      <c r="F312" s="140" t="s">
        <v>134</v>
      </c>
      <c r="G312" s="141"/>
      <c r="H312" s="138">
        <v>2.21</v>
      </c>
      <c r="I312" s="139"/>
      <c r="J312" s="140" t="s">
        <v>134</v>
      </c>
      <c r="K312" s="141"/>
      <c r="L312" s="138">
        <v>2.21</v>
      </c>
      <c r="M312" s="139"/>
      <c r="N312" s="140" t="s">
        <v>134</v>
      </c>
      <c r="O312" s="141"/>
      <c r="P312" s="138">
        <v>2.21</v>
      </c>
      <c r="Q312" s="139"/>
      <c r="R312" s="140" t="s">
        <v>134</v>
      </c>
      <c r="S312" s="141"/>
      <c r="T312" s="138">
        <v>2.21</v>
      </c>
      <c r="U312" s="139"/>
      <c r="V312" s="140" t="s">
        <v>134</v>
      </c>
      <c r="W312" s="141"/>
      <c r="X312" s="138">
        <v>2.21</v>
      </c>
      <c r="Y312" s="139"/>
      <c r="Z312" s="140" t="s">
        <v>134</v>
      </c>
      <c r="AA312" s="141"/>
      <c r="AB312" s="138">
        <v>2.21</v>
      </c>
      <c r="AC312" s="139"/>
      <c r="AD312" s="140" t="s">
        <v>134</v>
      </c>
      <c r="AE312" s="141"/>
      <c r="AF312" s="138">
        <v>2.21</v>
      </c>
      <c r="AG312" s="139"/>
      <c r="AH312" s="140" t="s">
        <v>134</v>
      </c>
      <c r="AI312" s="141"/>
      <c r="AJ312" s="138">
        <v>2.21</v>
      </c>
      <c r="AK312" s="139"/>
      <c r="AL312" s="140" t="s">
        <v>134</v>
      </c>
      <c r="AM312" s="141"/>
      <c r="AN312" s="138">
        <v>2.21</v>
      </c>
      <c r="AO312" s="139"/>
      <c r="AP312" s="140" t="s">
        <v>134</v>
      </c>
      <c r="AQ312" s="141"/>
      <c r="AR312" s="138">
        <v>2.21</v>
      </c>
      <c r="AS312" s="139"/>
      <c r="AT312" s="140" t="s">
        <v>134</v>
      </c>
      <c r="AU312" s="141"/>
      <c r="AV312" s="138">
        <v>2.21</v>
      </c>
      <c r="AW312" s="139"/>
      <c r="AX312" s="140" t="s">
        <v>134</v>
      </c>
      <c r="AY312" s="141"/>
      <c r="AZ312" s="138">
        <v>2.21</v>
      </c>
      <c r="BA312" s="139"/>
      <c r="BB312" s="140" t="s">
        <v>134</v>
      </c>
      <c r="BC312" s="141"/>
      <c r="BD312" s="138">
        <v>2.21</v>
      </c>
      <c r="BE312" s="139"/>
      <c r="BF312" s="140" t="s">
        <v>134</v>
      </c>
      <c r="BG312" s="141"/>
      <c r="BH312" s="138">
        <v>2.21</v>
      </c>
      <c r="BI312" s="139"/>
      <c r="BJ312" s="140" t="s">
        <v>134</v>
      </c>
      <c r="BK312" s="141"/>
      <c r="BL312" s="138">
        <v>2.21</v>
      </c>
      <c r="BM312" s="139"/>
      <c r="BN312" s="140" t="s">
        <v>134</v>
      </c>
      <c r="BO312" s="141"/>
      <c r="BP312" s="138">
        <v>2.16</v>
      </c>
      <c r="BQ312" s="139"/>
      <c r="BR312" s="140" t="s">
        <v>134</v>
      </c>
      <c r="BS312" s="141"/>
      <c r="BT312" s="138">
        <v>2.16</v>
      </c>
      <c r="BU312" s="139"/>
      <c r="BV312" s="140" t="s">
        <v>134</v>
      </c>
      <c r="BW312" s="141"/>
      <c r="BX312" s="138">
        <v>2.16</v>
      </c>
      <c r="BY312" s="139"/>
      <c r="BZ312" s="140" t="s">
        <v>134</v>
      </c>
      <c r="CA312" s="141"/>
      <c r="CB312" s="138">
        <v>2.16</v>
      </c>
      <c r="CC312" s="139"/>
      <c r="CD312" s="140" t="s">
        <v>134</v>
      </c>
      <c r="CE312" s="141"/>
      <c r="CF312" s="138">
        <v>2.16</v>
      </c>
      <c r="CG312" s="139"/>
      <c r="CH312" s="140" t="s">
        <v>134</v>
      </c>
      <c r="CI312" s="141"/>
      <c r="CJ312" s="138">
        <v>2.16</v>
      </c>
      <c r="CK312" s="139"/>
      <c r="CL312" s="140" t="s">
        <v>134</v>
      </c>
      <c r="CM312" s="141"/>
      <c r="CN312" s="138">
        <v>2.16</v>
      </c>
      <c r="CO312" s="139"/>
      <c r="CP312" s="140" t="s">
        <v>134</v>
      </c>
      <c r="CQ312" s="141"/>
      <c r="CR312" s="138">
        <v>2.16</v>
      </c>
      <c r="CS312" s="139"/>
      <c r="CT312" s="140" t="s">
        <v>134</v>
      </c>
      <c r="CU312" s="141"/>
      <c r="CV312" s="138">
        <v>2.16</v>
      </c>
      <c r="CW312" s="139"/>
      <c r="CX312" s="140" t="s">
        <v>134</v>
      </c>
      <c r="CY312" s="141"/>
      <c r="CZ312" s="138">
        <v>2.16</v>
      </c>
      <c r="DA312" s="139"/>
      <c r="DB312" s="140" t="s">
        <v>134</v>
      </c>
      <c r="DC312" s="141"/>
      <c r="DD312" s="138">
        <v>2.16</v>
      </c>
      <c r="DE312" s="139"/>
      <c r="DF312" s="140" t="s">
        <v>134</v>
      </c>
      <c r="DG312" s="141"/>
      <c r="DH312" s="138">
        <v>2.16</v>
      </c>
      <c r="DI312" s="139"/>
      <c r="DJ312" s="140" t="s">
        <v>134</v>
      </c>
      <c r="DK312" s="141"/>
    </row>
    <row r="313" spans="2:115" ht="23.5" customHeight="1" x14ac:dyDescent="0.4">
      <c r="B313" s="207" t="s">
        <v>61</v>
      </c>
      <c r="C313" s="208"/>
      <c r="D313" s="138">
        <v>0.94000000000000006</v>
      </c>
      <c r="E313" s="139"/>
      <c r="F313" s="140" t="s">
        <v>134</v>
      </c>
      <c r="G313" s="141"/>
      <c r="H313" s="138">
        <v>0.94000000000000006</v>
      </c>
      <c r="I313" s="139"/>
      <c r="J313" s="140" t="s">
        <v>134</v>
      </c>
      <c r="K313" s="141"/>
      <c r="L313" s="138">
        <v>0.94000000000000006</v>
      </c>
      <c r="M313" s="139"/>
      <c r="N313" s="140" t="s">
        <v>134</v>
      </c>
      <c r="O313" s="141"/>
      <c r="P313" s="138">
        <v>0.94000000000000006</v>
      </c>
      <c r="Q313" s="139"/>
      <c r="R313" s="140" t="s">
        <v>134</v>
      </c>
      <c r="S313" s="141"/>
      <c r="T313" s="138">
        <v>0.94000000000000006</v>
      </c>
      <c r="U313" s="139"/>
      <c r="V313" s="140" t="s">
        <v>134</v>
      </c>
      <c r="W313" s="141"/>
      <c r="X313" s="138">
        <v>0.94000000000000006</v>
      </c>
      <c r="Y313" s="139"/>
      <c r="Z313" s="140" t="s">
        <v>134</v>
      </c>
      <c r="AA313" s="141"/>
      <c r="AB313" s="138">
        <v>0.94000000000000006</v>
      </c>
      <c r="AC313" s="139"/>
      <c r="AD313" s="140" t="s">
        <v>134</v>
      </c>
      <c r="AE313" s="141"/>
      <c r="AF313" s="138">
        <v>0.94000000000000006</v>
      </c>
      <c r="AG313" s="139"/>
      <c r="AH313" s="140" t="s">
        <v>134</v>
      </c>
      <c r="AI313" s="141"/>
      <c r="AJ313" s="138">
        <v>0.94000000000000006</v>
      </c>
      <c r="AK313" s="139"/>
      <c r="AL313" s="140" t="s">
        <v>134</v>
      </c>
      <c r="AM313" s="141"/>
      <c r="AN313" s="138">
        <v>0.94000000000000006</v>
      </c>
      <c r="AO313" s="139"/>
      <c r="AP313" s="140" t="s">
        <v>134</v>
      </c>
      <c r="AQ313" s="141"/>
      <c r="AR313" s="138">
        <v>0.94000000000000006</v>
      </c>
      <c r="AS313" s="139"/>
      <c r="AT313" s="140" t="s">
        <v>134</v>
      </c>
      <c r="AU313" s="141"/>
      <c r="AV313" s="138">
        <v>0.94000000000000006</v>
      </c>
      <c r="AW313" s="139"/>
      <c r="AX313" s="140" t="s">
        <v>134</v>
      </c>
      <c r="AY313" s="141"/>
      <c r="AZ313" s="138">
        <v>0.94000000000000006</v>
      </c>
      <c r="BA313" s="139"/>
      <c r="BB313" s="140" t="s">
        <v>134</v>
      </c>
      <c r="BC313" s="141"/>
      <c r="BD313" s="138">
        <v>0.94000000000000006</v>
      </c>
      <c r="BE313" s="139"/>
      <c r="BF313" s="140" t="s">
        <v>134</v>
      </c>
      <c r="BG313" s="141"/>
      <c r="BH313" s="138">
        <v>0.94000000000000006</v>
      </c>
      <c r="BI313" s="139"/>
      <c r="BJ313" s="140" t="s">
        <v>134</v>
      </c>
      <c r="BK313" s="141"/>
      <c r="BL313" s="138">
        <v>0.94000000000000006</v>
      </c>
      <c r="BM313" s="139"/>
      <c r="BN313" s="140" t="s">
        <v>134</v>
      </c>
      <c r="BO313" s="141"/>
      <c r="BP313" s="138">
        <v>0.89</v>
      </c>
      <c r="BQ313" s="139"/>
      <c r="BR313" s="140" t="s">
        <v>134</v>
      </c>
      <c r="BS313" s="141"/>
      <c r="BT313" s="138">
        <v>0.89</v>
      </c>
      <c r="BU313" s="139"/>
      <c r="BV313" s="140" t="s">
        <v>134</v>
      </c>
      <c r="BW313" s="141"/>
      <c r="BX313" s="138">
        <v>0.89</v>
      </c>
      <c r="BY313" s="139"/>
      <c r="BZ313" s="140" t="s">
        <v>134</v>
      </c>
      <c r="CA313" s="141"/>
      <c r="CB313" s="138">
        <v>0.89</v>
      </c>
      <c r="CC313" s="139"/>
      <c r="CD313" s="140" t="s">
        <v>134</v>
      </c>
      <c r="CE313" s="141"/>
      <c r="CF313" s="138">
        <v>0.89</v>
      </c>
      <c r="CG313" s="139"/>
      <c r="CH313" s="140" t="s">
        <v>134</v>
      </c>
      <c r="CI313" s="141"/>
      <c r="CJ313" s="138">
        <v>0.89</v>
      </c>
      <c r="CK313" s="139"/>
      <c r="CL313" s="140" t="s">
        <v>134</v>
      </c>
      <c r="CM313" s="141"/>
      <c r="CN313" s="138">
        <v>0.89</v>
      </c>
      <c r="CO313" s="139"/>
      <c r="CP313" s="140" t="s">
        <v>134</v>
      </c>
      <c r="CQ313" s="141"/>
      <c r="CR313" s="138">
        <v>0.89</v>
      </c>
      <c r="CS313" s="139"/>
      <c r="CT313" s="140" t="s">
        <v>134</v>
      </c>
      <c r="CU313" s="141"/>
      <c r="CV313" s="138">
        <v>0.89</v>
      </c>
      <c r="CW313" s="139"/>
      <c r="CX313" s="140" t="s">
        <v>134</v>
      </c>
      <c r="CY313" s="141"/>
      <c r="CZ313" s="138">
        <v>0.89</v>
      </c>
      <c r="DA313" s="139"/>
      <c r="DB313" s="140" t="s">
        <v>134</v>
      </c>
      <c r="DC313" s="141"/>
      <c r="DD313" s="138">
        <v>0.89</v>
      </c>
      <c r="DE313" s="139"/>
      <c r="DF313" s="140" t="s">
        <v>134</v>
      </c>
      <c r="DG313" s="141"/>
      <c r="DH313" s="138">
        <v>0.89</v>
      </c>
      <c r="DI313" s="139"/>
      <c r="DJ313" s="140" t="s">
        <v>134</v>
      </c>
      <c r="DK313" s="141"/>
    </row>
    <row r="314" spans="2:115" ht="25.5" customHeight="1" x14ac:dyDescent="0.4">
      <c r="B314" s="201" t="s">
        <v>102</v>
      </c>
      <c r="C314" s="202"/>
      <c r="D314" s="137">
        <v>2.83</v>
      </c>
      <c r="E314" s="133"/>
      <c r="F314" s="142" t="s">
        <v>134</v>
      </c>
      <c r="G314" s="143"/>
      <c r="H314" s="137">
        <v>2.83</v>
      </c>
      <c r="I314" s="133"/>
      <c r="J314" s="142" t="s">
        <v>134</v>
      </c>
      <c r="K314" s="143"/>
      <c r="L314" s="137">
        <v>2.83</v>
      </c>
      <c r="M314" s="133"/>
      <c r="N314" s="142" t="s">
        <v>134</v>
      </c>
      <c r="O314" s="143"/>
      <c r="P314" s="137">
        <v>2.83</v>
      </c>
      <c r="Q314" s="133"/>
      <c r="R314" s="142" t="s">
        <v>134</v>
      </c>
      <c r="S314" s="143"/>
      <c r="T314" s="137">
        <v>2.83</v>
      </c>
      <c r="U314" s="133"/>
      <c r="V314" s="142" t="s">
        <v>134</v>
      </c>
      <c r="W314" s="143"/>
      <c r="X314" s="137">
        <f>2.99+0.15</f>
        <v>3.14</v>
      </c>
      <c r="Y314" s="133"/>
      <c r="Z314" s="142" t="s">
        <v>134</v>
      </c>
      <c r="AA314" s="143"/>
      <c r="AB314" s="137">
        <f>2.99+0.15</f>
        <v>3.14</v>
      </c>
      <c r="AC314" s="133"/>
      <c r="AD314" s="142" t="s">
        <v>134</v>
      </c>
      <c r="AE314" s="143"/>
      <c r="AF314" s="137">
        <f>2.99+0.15</f>
        <v>3.14</v>
      </c>
      <c r="AG314" s="133"/>
      <c r="AH314" s="142" t="s">
        <v>134</v>
      </c>
      <c r="AI314" s="143"/>
      <c r="AJ314" s="137">
        <v>3.14</v>
      </c>
      <c r="AK314" s="133"/>
      <c r="AL314" s="142" t="s">
        <v>134</v>
      </c>
      <c r="AM314" s="143"/>
      <c r="AN314" s="137">
        <v>3.14</v>
      </c>
      <c r="AO314" s="133"/>
      <c r="AP314" s="142" t="s">
        <v>134</v>
      </c>
      <c r="AQ314" s="143"/>
      <c r="AR314" s="137">
        <v>3.14</v>
      </c>
      <c r="AS314" s="133"/>
      <c r="AT314" s="142" t="s">
        <v>134</v>
      </c>
      <c r="AU314" s="143"/>
      <c r="AV314" s="137">
        <v>3.14</v>
      </c>
      <c r="AW314" s="133"/>
      <c r="AX314" s="142" t="s">
        <v>134</v>
      </c>
      <c r="AY314" s="143"/>
      <c r="AZ314" s="137">
        <v>3.14</v>
      </c>
      <c r="BA314" s="133"/>
      <c r="BB314" s="142" t="s">
        <v>134</v>
      </c>
      <c r="BC314" s="143"/>
      <c r="BD314" s="137">
        <v>3.14</v>
      </c>
      <c r="BE314" s="133"/>
      <c r="BF314" s="142" t="s">
        <v>134</v>
      </c>
      <c r="BG314" s="143"/>
      <c r="BH314" s="137">
        <v>3.14</v>
      </c>
      <c r="BI314" s="133"/>
      <c r="BJ314" s="142" t="s">
        <v>134</v>
      </c>
      <c r="BK314" s="143"/>
      <c r="BL314" s="137">
        <v>3.14</v>
      </c>
      <c r="BM314" s="133"/>
      <c r="BN314" s="142" t="s">
        <v>134</v>
      </c>
      <c r="BO314" s="143"/>
      <c r="BP314" s="137">
        <v>3.0900000000000003</v>
      </c>
      <c r="BQ314" s="133"/>
      <c r="BR314" s="142" t="s">
        <v>134</v>
      </c>
      <c r="BS314" s="143"/>
      <c r="BT314" s="137">
        <v>3.0900000000000003</v>
      </c>
      <c r="BU314" s="133"/>
      <c r="BV314" s="142" t="s">
        <v>134</v>
      </c>
      <c r="BW314" s="143"/>
      <c r="BX314" s="137">
        <v>3.0900000000000003</v>
      </c>
      <c r="BY314" s="133"/>
      <c r="BZ314" s="142" t="s">
        <v>134</v>
      </c>
      <c r="CA314" s="143"/>
      <c r="CB314" s="137">
        <v>3.0900000000000003</v>
      </c>
      <c r="CC314" s="133"/>
      <c r="CD314" s="142" t="s">
        <v>134</v>
      </c>
      <c r="CE314" s="143"/>
      <c r="CF314" s="137">
        <v>3.0900000000000003</v>
      </c>
      <c r="CG314" s="133"/>
      <c r="CH314" s="142" t="s">
        <v>134</v>
      </c>
      <c r="CI314" s="143"/>
      <c r="CJ314" s="137">
        <v>3.0900000000000003</v>
      </c>
      <c r="CK314" s="133"/>
      <c r="CL314" s="142" t="s">
        <v>134</v>
      </c>
      <c r="CM314" s="143"/>
      <c r="CN314" s="132">
        <v>0.6</v>
      </c>
      <c r="CO314" s="133"/>
      <c r="CP314" s="134" t="s">
        <v>247</v>
      </c>
      <c r="CQ314" s="135"/>
      <c r="CR314" s="132">
        <v>0.6</v>
      </c>
      <c r="CS314" s="133"/>
      <c r="CT314" s="134" t="s">
        <v>247</v>
      </c>
      <c r="CU314" s="135"/>
      <c r="CV314" s="132">
        <v>0.6</v>
      </c>
      <c r="CW314" s="133"/>
      <c r="CX314" s="134" t="s">
        <v>247</v>
      </c>
      <c r="CY314" s="135"/>
      <c r="CZ314" s="132">
        <v>0.6</v>
      </c>
      <c r="DA314" s="133"/>
      <c r="DB314" s="134" t="s">
        <v>247</v>
      </c>
      <c r="DC314" s="135"/>
      <c r="DD314" s="132">
        <v>0.6</v>
      </c>
      <c r="DE314" s="133"/>
      <c r="DF314" s="134" t="s">
        <v>247</v>
      </c>
      <c r="DG314" s="135"/>
      <c r="DH314" s="132">
        <v>0.6</v>
      </c>
      <c r="DI314" s="133"/>
      <c r="DJ314" s="134" t="s">
        <v>247</v>
      </c>
      <c r="DK314" s="135"/>
    </row>
    <row r="315" spans="2:115" ht="25.5" customHeight="1" x14ac:dyDescent="0.4">
      <c r="B315" s="203"/>
      <c r="C315" s="204"/>
      <c r="D315" s="136"/>
      <c r="E315" s="129"/>
      <c r="F315" s="144"/>
      <c r="G315" s="145"/>
      <c r="H315" s="136"/>
      <c r="I315" s="129"/>
      <c r="J315" s="144"/>
      <c r="K315" s="145"/>
      <c r="L315" s="136"/>
      <c r="M315" s="129"/>
      <c r="N315" s="144"/>
      <c r="O315" s="145"/>
      <c r="P315" s="136"/>
      <c r="Q315" s="129"/>
      <c r="R315" s="144"/>
      <c r="S315" s="145"/>
      <c r="T315" s="136"/>
      <c r="U315" s="129"/>
      <c r="V315" s="144"/>
      <c r="W315" s="145"/>
      <c r="X315" s="136"/>
      <c r="Y315" s="129"/>
      <c r="Z315" s="144"/>
      <c r="AA315" s="145"/>
      <c r="AB315" s="136"/>
      <c r="AC315" s="129"/>
      <c r="AD315" s="144"/>
      <c r="AE315" s="145"/>
      <c r="AF315" s="136"/>
      <c r="AG315" s="129"/>
      <c r="AH315" s="144"/>
      <c r="AI315" s="145"/>
      <c r="AJ315" s="136"/>
      <c r="AK315" s="129"/>
      <c r="AL315" s="144"/>
      <c r="AM315" s="145"/>
      <c r="AN315" s="136"/>
      <c r="AO315" s="129"/>
      <c r="AP315" s="144"/>
      <c r="AQ315" s="145"/>
      <c r="AR315" s="136"/>
      <c r="AS315" s="129"/>
      <c r="AT315" s="144"/>
      <c r="AU315" s="145"/>
      <c r="AV315" s="136"/>
      <c r="AW315" s="129"/>
      <c r="AX315" s="144"/>
      <c r="AY315" s="145"/>
      <c r="AZ315" s="136"/>
      <c r="BA315" s="129"/>
      <c r="BB315" s="144"/>
      <c r="BC315" s="145"/>
      <c r="BD315" s="136"/>
      <c r="BE315" s="129"/>
      <c r="BF315" s="144"/>
      <c r="BG315" s="145"/>
      <c r="BH315" s="136"/>
      <c r="BI315" s="129"/>
      <c r="BJ315" s="144"/>
      <c r="BK315" s="145"/>
      <c r="BL315" s="136"/>
      <c r="BM315" s="129"/>
      <c r="BN315" s="144"/>
      <c r="BO315" s="145"/>
      <c r="BP315" s="136"/>
      <c r="BQ315" s="129"/>
      <c r="BR315" s="144"/>
      <c r="BS315" s="145"/>
      <c r="BT315" s="136"/>
      <c r="BU315" s="129"/>
      <c r="BV315" s="144"/>
      <c r="BW315" s="145"/>
      <c r="BX315" s="136"/>
      <c r="BY315" s="129"/>
      <c r="BZ315" s="144"/>
      <c r="CA315" s="145"/>
      <c r="CB315" s="136"/>
      <c r="CC315" s="129"/>
      <c r="CD315" s="144"/>
      <c r="CE315" s="145"/>
      <c r="CF315" s="136"/>
      <c r="CG315" s="129"/>
      <c r="CH315" s="144"/>
      <c r="CI315" s="145"/>
      <c r="CJ315" s="136"/>
      <c r="CK315" s="129"/>
      <c r="CL315" s="144"/>
      <c r="CM315" s="145"/>
      <c r="CN315" s="128">
        <v>6.1000000000000005</v>
      </c>
      <c r="CO315" s="129"/>
      <c r="CP315" s="130" t="s">
        <v>134</v>
      </c>
      <c r="CQ315" s="131"/>
      <c r="CR315" s="128">
        <v>6.1000000000000005</v>
      </c>
      <c r="CS315" s="129"/>
      <c r="CT315" s="130" t="s">
        <v>134</v>
      </c>
      <c r="CU315" s="131"/>
      <c r="CV315" s="128">
        <v>6.1000000000000005</v>
      </c>
      <c r="CW315" s="129"/>
      <c r="CX315" s="130" t="s">
        <v>134</v>
      </c>
      <c r="CY315" s="131"/>
      <c r="CZ315" s="128">
        <v>10.220000000000001</v>
      </c>
      <c r="DA315" s="129"/>
      <c r="DB315" s="130" t="s">
        <v>134</v>
      </c>
      <c r="DC315" s="131"/>
      <c r="DD315" s="128">
        <v>10.220000000000001</v>
      </c>
      <c r="DE315" s="129"/>
      <c r="DF315" s="130" t="s">
        <v>134</v>
      </c>
      <c r="DG315" s="131"/>
      <c r="DH315" s="128">
        <v>10.220000000000001</v>
      </c>
      <c r="DI315" s="129"/>
      <c r="DJ315" s="130" t="s">
        <v>134</v>
      </c>
      <c r="DK315" s="131"/>
    </row>
    <row r="316" spans="2:115" ht="23.5" customHeight="1" x14ac:dyDescent="0.4">
      <c r="B316" s="67" t="s">
        <v>12</v>
      </c>
      <c r="C316" s="68"/>
      <c r="D316" s="138" t="s">
        <v>8</v>
      </c>
      <c r="E316" s="139"/>
      <c r="F316" s="140" t="s">
        <v>8</v>
      </c>
      <c r="G316" s="141"/>
      <c r="H316" s="138" t="s">
        <v>8</v>
      </c>
      <c r="I316" s="139"/>
      <c r="J316" s="140" t="s">
        <v>8</v>
      </c>
      <c r="K316" s="141"/>
      <c r="L316" s="138" t="s">
        <v>8</v>
      </c>
      <c r="M316" s="139"/>
      <c r="N316" s="140" t="s">
        <v>8</v>
      </c>
      <c r="O316" s="141"/>
      <c r="P316" s="138" t="s">
        <v>8</v>
      </c>
      <c r="Q316" s="139"/>
      <c r="R316" s="140" t="s">
        <v>8</v>
      </c>
      <c r="S316" s="141"/>
      <c r="T316" s="138">
        <v>2.09</v>
      </c>
      <c r="U316" s="139"/>
      <c r="V316" s="140" t="s">
        <v>134</v>
      </c>
      <c r="W316" s="141"/>
      <c r="X316" s="138">
        <v>2.09</v>
      </c>
      <c r="Y316" s="139"/>
      <c r="Z316" s="140" t="s">
        <v>134</v>
      </c>
      <c r="AA316" s="141"/>
      <c r="AB316" s="138">
        <v>2.09</v>
      </c>
      <c r="AC316" s="139"/>
      <c r="AD316" s="140" t="s">
        <v>134</v>
      </c>
      <c r="AE316" s="141"/>
      <c r="AF316" s="138">
        <v>2.09</v>
      </c>
      <c r="AG316" s="139"/>
      <c r="AH316" s="140" t="s">
        <v>134</v>
      </c>
      <c r="AI316" s="141"/>
      <c r="AJ316" s="138">
        <v>2.09</v>
      </c>
      <c r="AK316" s="139"/>
      <c r="AL316" s="140" t="s">
        <v>134</v>
      </c>
      <c r="AM316" s="141"/>
      <c r="AN316" s="138">
        <v>2.09</v>
      </c>
      <c r="AO316" s="139"/>
      <c r="AP316" s="140" t="s">
        <v>134</v>
      </c>
      <c r="AQ316" s="141"/>
      <c r="AR316" s="138">
        <v>2.09</v>
      </c>
      <c r="AS316" s="139"/>
      <c r="AT316" s="140" t="s">
        <v>134</v>
      </c>
      <c r="AU316" s="141"/>
      <c r="AV316" s="138">
        <v>2.09</v>
      </c>
      <c r="AW316" s="139"/>
      <c r="AX316" s="140" t="s">
        <v>134</v>
      </c>
      <c r="AY316" s="141"/>
      <c r="AZ316" s="138">
        <v>2.09</v>
      </c>
      <c r="BA316" s="139"/>
      <c r="BB316" s="140" t="s">
        <v>134</v>
      </c>
      <c r="BC316" s="141"/>
      <c r="BD316" s="138">
        <v>2.09</v>
      </c>
      <c r="BE316" s="139"/>
      <c r="BF316" s="140" t="s">
        <v>134</v>
      </c>
      <c r="BG316" s="141"/>
      <c r="BH316" s="138">
        <v>2.09</v>
      </c>
      <c r="BI316" s="139"/>
      <c r="BJ316" s="140" t="s">
        <v>134</v>
      </c>
      <c r="BK316" s="141"/>
      <c r="BL316" s="138">
        <v>2.09</v>
      </c>
      <c r="BM316" s="139"/>
      <c r="BN316" s="140" t="s">
        <v>134</v>
      </c>
      <c r="BO316" s="141"/>
      <c r="BP316" s="138">
        <v>2.04</v>
      </c>
      <c r="BQ316" s="139"/>
      <c r="BR316" s="140" t="s">
        <v>134</v>
      </c>
      <c r="BS316" s="141"/>
      <c r="BT316" s="138">
        <v>2.04</v>
      </c>
      <c r="BU316" s="139"/>
      <c r="BV316" s="140" t="s">
        <v>134</v>
      </c>
      <c r="BW316" s="141"/>
      <c r="BX316" s="138">
        <v>2.04</v>
      </c>
      <c r="BY316" s="139"/>
      <c r="BZ316" s="140" t="s">
        <v>134</v>
      </c>
      <c r="CA316" s="141"/>
      <c r="CB316" s="138">
        <v>2.04</v>
      </c>
      <c r="CC316" s="139"/>
      <c r="CD316" s="140" t="s">
        <v>134</v>
      </c>
      <c r="CE316" s="141"/>
      <c r="CF316" s="138">
        <v>2.04</v>
      </c>
      <c r="CG316" s="139"/>
      <c r="CH316" s="140" t="s">
        <v>134</v>
      </c>
      <c r="CI316" s="141"/>
      <c r="CJ316" s="138">
        <v>2.04</v>
      </c>
      <c r="CK316" s="139"/>
      <c r="CL316" s="140" t="s">
        <v>134</v>
      </c>
      <c r="CM316" s="141"/>
      <c r="CN316" s="138">
        <v>2.04</v>
      </c>
      <c r="CO316" s="139"/>
      <c r="CP316" s="140" t="s">
        <v>134</v>
      </c>
      <c r="CQ316" s="141"/>
      <c r="CR316" s="138">
        <v>2.04</v>
      </c>
      <c r="CS316" s="139"/>
      <c r="CT316" s="140" t="s">
        <v>134</v>
      </c>
      <c r="CU316" s="141"/>
      <c r="CV316" s="138">
        <v>2.04</v>
      </c>
      <c r="CW316" s="139"/>
      <c r="CX316" s="140" t="s">
        <v>134</v>
      </c>
      <c r="CY316" s="141"/>
      <c r="CZ316" s="138">
        <v>2.04</v>
      </c>
      <c r="DA316" s="139"/>
      <c r="DB316" s="140" t="s">
        <v>134</v>
      </c>
      <c r="DC316" s="141"/>
      <c r="DD316" s="138">
        <v>2.04</v>
      </c>
      <c r="DE316" s="139"/>
      <c r="DF316" s="140" t="s">
        <v>134</v>
      </c>
      <c r="DG316" s="141"/>
      <c r="DH316" s="138">
        <v>2.04</v>
      </c>
      <c r="DI316" s="139"/>
      <c r="DJ316" s="140" t="s">
        <v>134</v>
      </c>
      <c r="DK316" s="141"/>
    </row>
    <row r="317" spans="2:115" ht="25.5" customHeight="1" x14ac:dyDescent="0.4">
      <c r="B317" s="201" t="s">
        <v>172</v>
      </c>
      <c r="C317" s="202"/>
      <c r="D317" s="137">
        <v>3.3</v>
      </c>
      <c r="E317" s="133"/>
      <c r="F317" s="142" t="s">
        <v>134</v>
      </c>
      <c r="G317" s="143"/>
      <c r="H317" s="137">
        <v>3.3</v>
      </c>
      <c r="I317" s="133"/>
      <c r="J317" s="142" t="s">
        <v>134</v>
      </c>
      <c r="K317" s="143"/>
      <c r="L317" s="137">
        <v>3.3</v>
      </c>
      <c r="M317" s="133"/>
      <c r="N317" s="142" t="s">
        <v>134</v>
      </c>
      <c r="O317" s="143"/>
      <c r="P317" s="137">
        <v>3.3</v>
      </c>
      <c r="Q317" s="133"/>
      <c r="R317" s="142" t="s">
        <v>134</v>
      </c>
      <c r="S317" s="143"/>
      <c r="T317" s="137">
        <v>3.3</v>
      </c>
      <c r="U317" s="133"/>
      <c r="V317" s="142" t="s">
        <v>134</v>
      </c>
      <c r="W317" s="143"/>
      <c r="X317" s="137">
        <v>3.3</v>
      </c>
      <c r="Y317" s="133"/>
      <c r="Z317" s="142" t="s">
        <v>134</v>
      </c>
      <c r="AA317" s="143"/>
      <c r="AB317" s="137">
        <v>3.3</v>
      </c>
      <c r="AC317" s="133"/>
      <c r="AD317" s="142" t="s">
        <v>134</v>
      </c>
      <c r="AE317" s="143"/>
      <c r="AF317" s="137">
        <v>3.3</v>
      </c>
      <c r="AG317" s="133"/>
      <c r="AH317" s="142" t="s">
        <v>134</v>
      </c>
      <c r="AI317" s="143"/>
      <c r="AJ317" s="137">
        <v>3.3</v>
      </c>
      <c r="AK317" s="133"/>
      <c r="AL317" s="142" t="s">
        <v>134</v>
      </c>
      <c r="AM317" s="143"/>
      <c r="AN317" s="137">
        <v>3.3</v>
      </c>
      <c r="AO317" s="133"/>
      <c r="AP317" s="142" t="s">
        <v>134</v>
      </c>
      <c r="AQ317" s="143"/>
      <c r="AR317" s="137">
        <v>3.3</v>
      </c>
      <c r="AS317" s="133"/>
      <c r="AT317" s="142" t="s">
        <v>134</v>
      </c>
      <c r="AU317" s="143"/>
      <c r="AV317" s="137">
        <v>3.3</v>
      </c>
      <c r="AW317" s="133"/>
      <c r="AX317" s="142" t="s">
        <v>134</v>
      </c>
      <c r="AY317" s="143"/>
      <c r="AZ317" s="137">
        <v>3.3</v>
      </c>
      <c r="BA317" s="133"/>
      <c r="BB317" s="142" t="s">
        <v>134</v>
      </c>
      <c r="BC317" s="143"/>
      <c r="BD317" s="137">
        <v>3.3</v>
      </c>
      <c r="BE317" s="133"/>
      <c r="BF317" s="142" t="s">
        <v>134</v>
      </c>
      <c r="BG317" s="143"/>
      <c r="BH317" s="137">
        <v>3.3</v>
      </c>
      <c r="BI317" s="133"/>
      <c r="BJ317" s="142" t="s">
        <v>134</v>
      </c>
      <c r="BK317" s="143"/>
      <c r="BL317" s="137">
        <v>3.3</v>
      </c>
      <c r="BM317" s="133"/>
      <c r="BN317" s="142" t="s">
        <v>134</v>
      </c>
      <c r="BO317" s="143"/>
      <c r="BP317" s="137">
        <v>3.25</v>
      </c>
      <c r="BQ317" s="133"/>
      <c r="BR317" s="142" t="s">
        <v>134</v>
      </c>
      <c r="BS317" s="143"/>
      <c r="BT317" s="137">
        <v>3.25</v>
      </c>
      <c r="BU317" s="133"/>
      <c r="BV317" s="142" t="s">
        <v>134</v>
      </c>
      <c r="BW317" s="143"/>
      <c r="BX317" s="137">
        <v>3.25</v>
      </c>
      <c r="BY317" s="133"/>
      <c r="BZ317" s="142" t="s">
        <v>134</v>
      </c>
      <c r="CA317" s="143"/>
      <c r="CB317" s="137">
        <v>3.25</v>
      </c>
      <c r="CC317" s="133"/>
      <c r="CD317" s="142" t="s">
        <v>134</v>
      </c>
      <c r="CE317" s="143"/>
      <c r="CF317" s="137">
        <v>3.25</v>
      </c>
      <c r="CG317" s="133"/>
      <c r="CH317" s="142" t="s">
        <v>134</v>
      </c>
      <c r="CI317" s="143"/>
      <c r="CJ317" s="137">
        <v>3.25</v>
      </c>
      <c r="CK317" s="133"/>
      <c r="CL317" s="142" t="s">
        <v>134</v>
      </c>
      <c r="CM317" s="143"/>
      <c r="CN317" s="132">
        <v>0.6</v>
      </c>
      <c r="CO317" s="133"/>
      <c r="CP317" s="134" t="s">
        <v>247</v>
      </c>
      <c r="CQ317" s="135"/>
      <c r="CR317" s="132">
        <v>0.6</v>
      </c>
      <c r="CS317" s="133"/>
      <c r="CT317" s="134" t="s">
        <v>247</v>
      </c>
      <c r="CU317" s="135"/>
      <c r="CV317" s="132">
        <v>0.6</v>
      </c>
      <c r="CW317" s="133"/>
      <c r="CX317" s="134" t="s">
        <v>247</v>
      </c>
      <c r="CY317" s="135"/>
      <c r="CZ317" s="132">
        <v>0.6</v>
      </c>
      <c r="DA317" s="133"/>
      <c r="DB317" s="134" t="s">
        <v>247</v>
      </c>
      <c r="DC317" s="135"/>
      <c r="DD317" s="132">
        <v>0.6</v>
      </c>
      <c r="DE317" s="133"/>
      <c r="DF317" s="134" t="s">
        <v>247</v>
      </c>
      <c r="DG317" s="135"/>
      <c r="DH317" s="132">
        <v>0.6</v>
      </c>
      <c r="DI317" s="133"/>
      <c r="DJ317" s="134" t="s">
        <v>247</v>
      </c>
      <c r="DK317" s="135"/>
    </row>
    <row r="318" spans="2:115" ht="25.5" customHeight="1" x14ac:dyDescent="0.4">
      <c r="B318" s="203"/>
      <c r="C318" s="204"/>
      <c r="D318" s="136"/>
      <c r="E318" s="129"/>
      <c r="F318" s="144"/>
      <c r="G318" s="145"/>
      <c r="H318" s="136"/>
      <c r="I318" s="129"/>
      <c r="J318" s="144"/>
      <c r="K318" s="145"/>
      <c r="L318" s="136"/>
      <c r="M318" s="129"/>
      <c r="N318" s="144"/>
      <c r="O318" s="145"/>
      <c r="P318" s="136"/>
      <c r="Q318" s="129"/>
      <c r="R318" s="144"/>
      <c r="S318" s="145"/>
      <c r="T318" s="136"/>
      <c r="U318" s="129"/>
      <c r="V318" s="144"/>
      <c r="W318" s="145"/>
      <c r="X318" s="136"/>
      <c r="Y318" s="129"/>
      <c r="Z318" s="144"/>
      <c r="AA318" s="145"/>
      <c r="AB318" s="136"/>
      <c r="AC318" s="129"/>
      <c r="AD318" s="144"/>
      <c r="AE318" s="145"/>
      <c r="AF318" s="136"/>
      <c r="AG318" s="129"/>
      <c r="AH318" s="144"/>
      <c r="AI318" s="145"/>
      <c r="AJ318" s="136"/>
      <c r="AK318" s="129"/>
      <c r="AL318" s="144"/>
      <c r="AM318" s="145"/>
      <c r="AN318" s="136"/>
      <c r="AO318" s="129"/>
      <c r="AP318" s="144"/>
      <c r="AQ318" s="145"/>
      <c r="AR318" s="136"/>
      <c r="AS318" s="129"/>
      <c r="AT318" s="144"/>
      <c r="AU318" s="145"/>
      <c r="AV318" s="136"/>
      <c r="AW318" s="129"/>
      <c r="AX318" s="144"/>
      <c r="AY318" s="145"/>
      <c r="AZ318" s="136"/>
      <c r="BA318" s="129"/>
      <c r="BB318" s="144"/>
      <c r="BC318" s="145"/>
      <c r="BD318" s="136"/>
      <c r="BE318" s="129"/>
      <c r="BF318" s="144"/>
      <c r="BG318" s="145"/>
      <c r="BH318" s="136"/>
      <c r="BI318" s="129"/>
      <c r="BJ318" s="144"/>
      <c r="BK318" s="145"/>
      <c r="BL318" s="136"/>
      <c r="BM318" s="129"/>
      <c r="BN318" s="144"/>
      <c r="BO318" s="145"/>
      <c r="BP318" s="136"/>
      <c r="BQ318" s="129"/>
      <c r="BR318" s="144"/>
      <c r="BS318" s="145"/>
      <c r="BT318" s="136"/>
      <c r="BU318" s="129"/>
      <c r="BV318" s="144"/>
      <c r="BW318" s="145"/>
      <c r="BX318" s="136"/>
      <c r="BY318" s="129"/>
      <c r="BZ318" s="144"/>
      <c r="CA318" s="145"/>
      <c r="CB318" s="136"/>
      <c r="CC318" s="129"/>
      <c r="CD318" s="144"/>
      <c r="CE318" s="145"/>
      <c r="CF318" s="136"/>
      <c r="CG318" s="129"/>
      <c r="CH318" s="144"/>
      <c r="CI318" s="145"/>
      <c r="CJ318" s="136"/>
      <c r="CK318" s="129"/>
      <c r="CL318" s="144"/>
      <c r="CM318" s="145"/>
      <c r="CN318" s="128">
        <v>6.1000000000000005</v>
      </c>
      <c r="CO318" s="129"/>
      <c r="CP318" s="130" t="s">
        <v>134</v>
      </c>
      <c r="CQ318" s="131"/>
      <c r="CR318" s="128">
        <v>6.1000000000000005</v>
      </c>
      <c r="CS318" s="129"/>
      <c r="CT318" s="130" t="s">
        <v>134</v>
      </c>
      <c r="CU318" s="131"/>
      <c r="CV318" s="128">
        <v>6.1000000000000005</v>
      </c>
      <c r="CW318" s="129"/>
      <c r="CX318" s="130" t="s">
        <v>134</v>
      </c>
      <c r="CY318" s="131"/>
      <c r="CZ318" s="128">
        <v>10.220000000000001</v>
      </c>
      <c r="DA318" s="129"/>
      <c r="DB318" s="130" t="s">
        <v>134</v>
      </c>
      <c r="DC318" s="131"/>
      <c r="DD318" s="128">
        <v>10.220000000000001</v>
      </c>
      <c r="DE318" s="129"/>
      <c r="DF318" s="130" t="s">
        <v>134</v>
      </c>
      <c r="DG318" s="131"/>
      <c r="DH318" s="128">
        <v>10.220000000000001</v>
      </c>
      <c r="DI318" s="129"/>
      <c r="DJ318" s="130" t="s">
        <v>134</v>
      </c>
      <c r="DK318" s="131"/>
    </row>
    <row r="319" spans="2:115" ht="23.5" customHeight="1" x14ac:dyDescent="0.4">
      <c r="B319" s="201" t="s">
        <v>173</v>
      </c>
      <c r="C319" s="202"/>
      <c r="D319" s="137">
        <v>2</v>
      </c>
      <c r="E319" s="133"/>
      <c r="F319" s="142" t="s">
        <v>134</v>
      </c>
      <c r="G319" s="143"/>
      <c r="H319" s="137">
        <v>2</v>
      </c>
      <c r="I319" s="133"/>
      <c r="J319" s="142" t="s">
        <v>134</v>
      </c>
      <c r="K319" s="143"/>
      <c r="L319" s="137">
        <v>2</v>
      </c>
      <c r="M319" s="133"/>
      <c r="N319" s="142" t="s">
        <v>134</v>
      </c>
      <c r="O319" s="143"/>
      <c r="P319" s="137">
        <v>2</v>
      </c>
      <c r="Q319" s="133"/>
      <c r="R319" s="142" t="s">
        <v>134</v>
      </c>
      <c r="S319" s="143"/>
      <c r="T319" s="137">
        <v>2</v>
      </c>
      <c r="U319" s="133"/>
      <c r="V319" s="142" t="s">
        <v>134</v>
      </c>
      <c r="W319" s="143"/>
      <c r="X319" s="137">
        <v>2</v>
      </c>
      <c r="Y319" s="133"/>
      <c r="Z319" s="142" t="s">
        <v>134</v>
      </c>
      <c r="AA319" s="143"/>
      <c r="AB319" s="137">
        <v>2</v>
      </c>
      <c r="AC319" s="133"/>
      <c r="AD319" s="142" t="s">
        <v>134</v>
      </c>
      <c r="AE319" s="143"/>
      <c r="AF319" s="137">
        <v>2</v>
      </c>
      <c r="AG319" s="133"/>
      <c r="AH319" s="142" t="s">
        <v>134</v>
      </c>
      <c r="AI319" s="143"/>
      <c r="AJ319" s="137">
        <v>2</v>
      </c>
      <c r="AK319" s="133"/>
      <c r="AL319" s="142" t="s">
        <v>134</v>
      </c>
      <c r="AM319" s="143"/>
      <c r="AN319" s="137">
        <v>2</v>
      </c>
      <c r="AO319" s="133"/>
      <c r="AP319" s="142" t="s">
        <v>134</v>
      </c>
      <c r="AQ319" s="143"/>
      <c r="AR319" s="137">
        <v>2</v>
      </c>
      <c r="AS319" s="133"/>
      <c r="AT319" s="142" t="s">
        <v>134</v>
      </c>
      <c r="AU319" s="143"/>
      <c r="AV319" s="137">
        <v>2</v>
      </c>
      <c r="AW319" s="133"/>
      <c r="AX319" s="142" t="s">
        <v>134</v>
      </c>
      <c r="AY319" s="143"/>
      <c r="AZ319" s="132">
        <v>0.6</v>
      </c>
      <c r="BA319" s="133"/>
      <c r="BB319" s="134" t="s">
        <v>247</v>
      </c>
      <c r="BC319" s="135"/>
      <c r="BD319" s="132">
        <v>0.6</v>
      </c>
      <c r="BE319" s="133"/>
      <c r="BF319" s="134" t="s">
        <v>247</v>
      </c>
      <c r="BG319" s="135"/>
      <c r="BH319" s="132">
        <v>0.6</v>
      </c>
      <c r="BI319" s="133"/>
      <c r="BJ319" s="134" t="s">
        <v>247</v>
      </c>
      <c r="BK319" s="135"/>
      <c r="BL319" s="132">
        <v>0.6</v>
      </c>
      <c r="BM319" s="133"/>
      <c r="BN319" s="134" t="s">
        <v>247</v>
      </c>
      <c r="BO319" s="135"/>
      <c r="BP319" s="132">
        <v>0.6</v>
      </c>
      <c r="BQ319" s="133"/>
      <c r="BR319" s="134" t="s">
        <v>247</v>
      </c>
      <c r="BS319" s="135"/>
      <c r="BT319" s="132">
        <v>0.6</v>
      </c>
      <c r="BU319" s="133"/>
      <c r="BV319" s="134" t="s">
        <v>247</v>
      </c>
      <c r="BW319" s="135"/>
      <c r="BX319" s="132">
        <v>0.6</v>
      </c>
      <c r="BY319" s="133"/>
      <c r="BZ319" s="134" t="s">
        <v>247</v>
      </c>
      <c r="CA319" s="135"/>
      <c r="CB319" s="132">
        <v>0.6</v>
      </c>
      <c r="CC319" s="133"/>
      <c r="CD319" s="134" t="s">
        <v>247</v>
      </c>
      <c r="CE319" s="135"/>
      <c r="CF319" s="132">
        <v>0.6</v>
      </c>
      <c r="CG319" s="133"/>
      <c r="CH319" s="134" t="s">
        <v>247</v>
      </c>
      <c r="CI319" s="135"/>
      <c r="CJ319" s="132">
        <v>0.6</v>
      </c>
      <c r="CK319" s="133"/>
      <c r="CL319" s="134" t="s">
        <v>247</v>
      </c>
      <c r="CM319" s="135"/>
      <c r="CN319" s="132">
        <v>0.6</v>
      </c>
      <c r="CO319" s="133"/>
      <c r="CP319" s="134" t="s">
        <v>247</v>
      </c>
      <c r="CQ319" s="135"/>
      <c r="CR319" s="132">
        <v>0.6</v>
      </c>
      <c r="CS319" s="133"/>
      <c r="CT319" s="134" t="s">
        <v>247</v>
      </c>
      <c r="CU319" s="135"/>
      <c r="CV319" s="132">
        <v>0.6</v>
      </c>
      <c r="CW319" s="133"/>
      <c r="CX319" s="134" t="s">
        <v>247</v>
      </c>
      <c r="CY319" s="135"/>
      <c r="CZ319" s="132">
        <v>0.6</v>
      </c>
      <c r="DA319" s="133"/>
      <c r="DB319" s="134" t="s">
        <v>247</v>
      </c>
      <c r="DC319" s="135"/>
      <c r="DD319" s="132">
        <v>0.6</v>
      </c>
      <c r="DE319" s="133"/>
      <c r="DF319" s="134" t="s">
        <v>247</v>
      </c>
      <c r="DG319" s="135"/>
      <c r="DH319" s="132">
        <v>0.6</v>
      </c>
      <c r="DI319" s="133"/>
      <c r="DJ319" s="134" t="s">
        <v>247</v>
      </c>
      <c r="DK319" s="135"/>
    </row>
    <row r="320" spans="2:115" ht="23.5" customHeight="1" x14ac:dyDescent="0.4">
      <c r="B320" s="203"/>
      <c r="C320" s="204"/>
      <c r="D320" s="136"/>
      <c r="E320" s="129"/>
      <c r="F320" s="144"/>
      <c r="G320" s="145"/>
      <c r="H320" s="136"/>
      <c r="I320" s="129"/>
      <c r="J320" s="144"/>
      <c r="K320" s="145"/>
      <c r="L320" s="136"/>
      <c r="M320" s="129"/>
      <c r="N320" s="144"/>
      <c r="O320" s="145"/>
      <c r="P320" s="136"/>
      <c r="Q320" s="129"/>
      <c r="R320" s="144"/>
      <c r="S320" s="145"/>
      <c r="T320" s="136"/>
      <c r="U320" s="129"/>
      <c r="V320" s="144"/>
      <c r="W320" s="145"/>
      <c r="X320" s="136"/>
      <c r="Y320" s="129"/>
      <c r="Z320" s="144"/>
      <c r="AA320" s="145"/>
      <c r="AB320" s="136"/>
      <c r="AC320" s="129"/>
      <c r="AD320" s="144"/>
      <c r="AE320" s="145"/>
      <c r="AF320" s="136"/>
      <c r="AG320" s="129"/>
      <c r="AH320" s="144"/>
      <c r="AI320" s="145"/>
      <c r="AJ320" s="136"/>
      <c r="AK320" s="129"/>
      <c r="AL320" s="144"/>
      <c r="AM320" s="145"/>
      <c r="AN320" s="136"/>
      <c r="AO320" s="129"/>
      <c r="AP320" s="144"/>
      <c r="AQ320" s="145"/>
      <c r="AR320" s="136"/>
      <c r="AS320" s="129"/>
      <c r="AT320" s="144"/>
      <c r="AU320" s="145"/>
      <c r="AV320" s="136"/>
      <c r="AW320" s="129"/>
      <c r="AX320" s="144"/>
      <c r="AY320" s="145"/>
      <c r="AZ320" s="128">
        <f t="shared" ref="AZ320" si="18">6.15</f>
        <v>6.15</v>
      </c>
      <c r="BA320" s="129"/>
      <c r="BB320" s="130" t="s">
        <v>134</v>
      </c>
      <c r="BC320" s="131"/>
      <c r="BD320" s="128">
        <f t="shared" ref="BD320" si="19">6.15</f>
        <v>6.15</v>
      </c>
      <c r="BE320" s="129"/>
      <c r="BF320" s="130" t="s">
        <v>134</v>
      </c>
      <c r="BG320" s="131"/>
      <c r="BH320" s="128">
        <f t="shared" ref="BH320" si="20">6.15</f>
        <v>6.15</v>
      </c>
      <c r="BI320" s="129"/>
      <c r="BJ320" s="130" t="s">
        <v>134</v>
      </c>
      <c r="BK320" s="131"/>
      <c r="BL320" s="128">
        <f t="shared" ref="BL320" si="21">6.15</f>
        <v>6.15</v>
      </c>
      <c r="BM320" s="129"/>
      <c r="BN320" s="130" t="s">
        <v>134</v>
      </c>
      <c r="BO320" s="131"/>
      <c r="BP320" s="128">
        <v>6.1000000000000005</v>
      </c>
      <c r="BQ320" s="129"/>
      <c r="BR320" s="130" t="s">
        <v>134</v>
      </c>
      <c r="BS320" s="131"/>
      <c r="BT320" s="128">
        <v>6.1000000000000005</v>
      </c>
      <c r="BU320" s="129"/>
      <c r="BV320" s="130" t="s">
        <v>134</v>
      </c>
      <c r="BW320" s="131"/>
      <c r="BX320" s="128">
        <v>6.1000000000000005</v>
      </c>
      <c r="BY320" s="129"/>
      <c r="BZ320" s="130" t="s">
        <v>134</v>
      </c>
      <c r="CA320" s="131"/>
      <c r="CB320" s="128">
        <v>6.1000000000000005</v>
      </c>
      <c r="CC320" s="129"/>
      <c r="CD320" s="130" t="s">
        <v>134</v>
      </c>
      <c r="CE320" s="131"/>
      <c r="CF320" s="128">
        <v>6.1000000000000005</v>
      </c>
      <c r="CG320" s="129"/>
      <c r="CH320" s="130" t="s">
        <v>134</v>
      </c>
      <c r="CI320" s="131"/>
      <c r="CJ320" s="128">
        <v>6.1000000000000005</v>
      </c>
      <c r="CK320" s="129"/>
      <c r="CL320" s="130" t="s">
        <v>134</v>
      </c>
      <c r="CM320" s="131"/>
      <c r="CN320" s="128">
        <v>6.1000000000000005</v>
      </c>
      <c r="CO320" s="129"/>
      <c r="CP320" s="130" t="s">
        <v>134</v>
      </c>
      <c r="CQ320" s="131"/>
      <c r="CR320" s="128">
        <v>6.1000000000000005</v>
      </c>
      <c r="CS320" s="129"/>
      <c r="CT320" s="130" t="s">
        <v>134</v>
      </c>
      <c r="CU320" s="131"/>
      <c r="CV320" s="128">
        <v>6.1000000000000005</v>
      </c>
      <c r="CW320" s="129"/>
      <c r="CX320" s="130" t="s">
        <v>134</v>
      </c>
      <c r="CY320" s="131"/>
      <c r="CZ320" s="128">
        <v>10.220000000000001</v>
      </c>
      <c r="DA320" s="129"/>
      <c r="DB320" s="130" t="s">
        <v>134</v>
      </c>
      <c r="DC320" s="131"/>
      <c r="DD320" s="128">
        <v>10.220000000000001</v>
      </c>
      <c r="DE320" s="129"/>
      <c r="DF320" s="130" t="s">
        <v>134</v>
      </c>
      <c r="DG320" s="131"/>
      <c r="DH320" s="128">
        <v>10.220000000000001</v>
      </c>
      <c r="DI320" s="129"/>
      <c r="DJ320" s="130" t="s">
        <v>134</v>
      </c>
      <c r="DK320" s="131"/>
    </row>
    <row r="321" spans="2:115" ht="23.5" customHeight="1" x14ac:dyDescent="0.4">
      <c r="B321" s="207" t="s">
        <v>5</v>
      </c>
      <c r="C321" s="208"/>
      <c r="D321" s="138">
        <v>1.9700000000000002</v>
      </c>
      <c r="E321" s="139"/>
      <c r="F321" s="140" t="s">
        <v>134</v>
      </c>
      <c r="G321" s="141"/>
      <c r="H321" s="138">
        <v>1.9700000000000002</v>
      </c>
      <c r="I321" s="139"/>
      <c r="J321" s="140" t="s">
        <v>134</v>
      </c>
      <c r="K321" s="141"/>
      <c r="L321" s="138">
        <v>1.9700000000000002</v>
      </c>
      <c r="M321" s="139"/>
      <c r="N321" s="140" t="s">
        <v>134</v>
      </c>
      <c r="O321" s="141"/>
      <c r="P321" s="138">
        <v>1.9700000000000002</v>
      </c>
      <c r="Q321" s="139"/>
      <c r="R321" s="140" t="s">
        <v>134</v>
      </c>
      <c r="S321" s="141"/>
      <c r="T321" s="138">
        <v>1.9700000000000002</v>
      </c>
      <c r="U321" s="139"/>
      <c r="V321" s="140" t="s">
        <v>134</v>
      </c>
      <c r="W321" s="141"/>
      <c r="X321" s="138">
        <v>1.9700000000000002</v>
      </c>
      <c r="Y321" s="139"/>
      <c r="Z321" s="140" t="s">
        <v>134</v>
      </c>
      <c r="AA321" s="141"/>
      <c r="AB321" s="138">
        <v>1.9700000000000002</v>
      </c>
      <c r="AC321" s="139"/>
      <c r="AD321" s="140" t="s">
        <v>134</v>
      </c>
      <c r="AE321" s="141"/>
      <c r="AF321" s="138">
        <v>1.9700000000000002</v>
      </c>
      <c r="AG321" s="139"/>
      <c r="AH321" s="140" t="s">
        <v>134</v>
      </c>
      <c r="AI321" s="141"/>
      <c r="AJ321" s="138">
        <v>1.9700000000000002</v>
      </c>
      <c r="AK321" s="139"/>
      <c r="AL321" s="140" t="s">
        <v>134</v>
      </c>
      <c r="AM321" s="141"/>
      <c r="AN321" s="138">
        <v>1.9700000000000002</v>
      </c>
      <c r="AO321" s="139"/>
      <c r="AP321" s="140" t="s">
        <v>134</v>
      </c>
      <c r="AQ321" s="141"/>
      <c r="AR321" s="138">
        <v>1.9700000000000002</v>
      </c>
      <c r="AS321" s="139"/>
      <c r="AT321" s="140" t="s">
        <v>134</v>
      </c>
      <c r="AU321" s="141"/>
      <c r="AV321" s="138">
        <v>1.9700000000000002</v>
      </c>
      <c r="AW321" s="139"/>
      <c r="AX321" s="140" t="s">
        <v>134</v>
      </c>
      <c r="AY321" s="141"/>
      <c r="AZ321" s="138">
        <v>1.9700000000000002</v>
      </c>
      <c r="BA321" s="139"/>
      <c r="BB321" s="140" t="s">
        <v>134</v>
      </c>
      <c r="BC321" s="141"/>
      <c r="BD321" s="138">
        <v>1.9700000000000002</v>
      </c>
      <c r="BE321" s="139"/>
      <c r="BF321" s="140" t="s">
        <v>134</v>
      </c>
      <c r="BG321" s="141"/>
      <c r="BH321" s="138">
        <v>1.9700000000000002</v>
      </c>
      <c r="BI321" s="139"/>
      <c r="BJ321" s="140" t="s">
        <v>134</v>
      </c>
      <c r="BK321" s="141"/>
      <c r="BL321" s="138">
        <v>1.9700000000000002</v>
      </c>
      <c r="BM321" s="139"/>
      <c r="BN321" s="140" t="s">
        <v>134</v>
      </c>
      <c r="BO321" s="141"/>
      <c r="BP321" s="138">
        <v>1.9200000000000002</v>
      </c>
      <c r="BQ321" s="139"/>
      <c r="BR321" s="140" t="s">
        <v>134</v>
      </c>
      <c r="BS321" s="141"/>
      <c r="BT321" s="138">
        <v>1.9200000000000002</v>
      </c>
      <c r="BU321" s="139"/>
      <c r="BV321" s="140" t="s">
        <v>134</v>
      </c>
      <c r="BW321" s="141"/>
      <c r="BX321" s="138">
        <v>1.9200000000000002</v>
      </c>
      <c r="BY321" s="139"/>
      <c r="BZ321" s="140" t="s">
        <v>134</v>
      </c>
      <c r="CA321" s="141"/>
      <c r="CB321" s="138">
        <v>1.9200000000000002</v>
      </c>
      <c r="CC321" s="139"/>
      <c r="CD321" s="140" t="s">
        <v>134</v>
      </c>
      <c r="CE321" s="141"/>
      <c r="CF321" s="138">
        <v>1.9200000000000002</v>
      </c>
      <c r="CG321" s="139"/>
      <c r="CH321" s="140" t="s">
        <v>134</v>
      </c>
      <c r="CI321" s="141"/>
      <c r="CJ321" s="138">
        <v>1.9200000000000002</v>
      </c>
      <c r="CK321" s="139"/>
      <c r="CL321" s="140" t="s">
        <v>134</v>
      </c>
      <c r="CM321" s="141"/>
      <c r="CN321" s="138">
        <v>1.9200000000000002</v>
      </c>
      <c r="CO321" s="139"/>
      <c r="CP321" s="140" t="s">
        <v>134</v>
      </c>
      <c r="CQ321" s="141"/>
      <c r="CR321" s="138">
        <v>1.9200000000000002</v>
      </c>
      <c r="CS321" s="139"/>
      <c r="CT321" s="140" t="s">
        <v>134</v>
      </c>
      <c r="CU321" s="141"/>
      <c r="CV321" s="138">
        <v>1.9200000000000002</v>
      </c>
      <c r="CW321" s="139"/>
      <c r="CX321" s="140" t="s">
        <v>134</v>
      </c>
      <c r="CY321" s="141"/>
      <c r="CZ321" s="138">
        <v>1.9200000000000002</v>
      </c>
      <c r="DA321" s="139"/>
      <c r="DB321" s="140" t="s">
        <v>134</v>
      </c>
      <c r="DC321" s="141"/>
      <c r="DD321" s="138">
        <v>1.9200000000000002</v>
      </c>
      <c r="DE321" s="139"/>
      <c r="DF321" s="140" t="s">
        <v>134</v>
      </c>
      <c r="DG321" s="141"/>
      <c r="DH321" s="138">
        <v>1.9200000000000002</v>
      </c>
      <c r="DI321" s="139"/>
      <c r="DJ321" s="140" t="s">
        <v>134</v>
      </c>
      <c r="DK321" s="141"/>
    </row>
    <row r="322" spans="2:115" ht="23.5" customHeight="1" x14ac:dyDescent="0.4">
      <c r="B322" s="201" t="s">
        <v>31</v>
      </c>
      <c r="C322" s="202"/>
      <c r="D322" s="137">
        <v>3.7199999999999998</v>
      </c>
      <c r="E322" s="133"/>
      <c r="F322" s="142" t="s">
        <v>134</v>
      </c>
      <c r="G322" s="143"/>
      <c r="H322" s="137">
        <v>3.7199999999999998</v>
      </c>
      <c r="I322" s="133"/>
      <c r="J322" s="142" t="s">
        <v>134</v>
      </c>
      <c r="K322" s="143"/>
      <c r="L322" s="137">
        <v>3.7199999999999998</v>
      </c>
      <c r="M322" s="133"/>
      <c r="N322" s="142" t="s">
        <v>134</v>
      </c>
      <c r="O322" s="143"/>
      <c r="P322" s="137">
        <v>3.7199999999999998</v>
      </c>
      <c r="Q322" s="133"/>
      <c r="R322" s="142" t="s">
        <v>134</v>
      </c>
      <c r="S322" s="143"/>
      <c r="T322" s="137">
        <v>3.7199999999999998</v>
      </c>
      <c r="U322" s="133"/>
      <c r="V322" s="142" t="s">
        <v>134</v>
      </c>
      <c r="W322" s="143"/>
      <c r="X322" s="137">
        <v>3.7199999999999998</v>
      </c>
      <c r="Y322" s="133"/>
      <c r="Z322" s="142" t="s">
        <v>134</v>
      </c>
      <c r="AA322" s="143"/>
      <c r="AB322" s="137">
        <v>3.7199999999999998</v>
      </c>
      <c r="AC322" s="133"/>
      <c r="AD322" s="142" t="s">
        <v>134</v>
      </c>
      <c r="AE322" s="143"/>
      <c r="AF322" s="137">
        <v>3.7199999999999998</v>
      </c>
      <c r="AG322" s="133"/>
      <c r="AH322" s="142" t="s">
        <v>134</v>
      </c>
      <c r="AI322" s="143"/>
      <c r="AJ322" s="137">
        <v>3.7199999999999998</v>
      </c>
      <c r="AK322" s="133"/>
      <c r="AL322" s="142" t="s">
        <v>134</v>
      </c>
      <c r="AM322" s="143"/>
      <c r="AN322" s="137">
        <v>3.7199999999999998</v>
      </c>
      <c r="AO322" s="133"/>
      <c r="AP322" s="142" t="s">
        <v>134</v>
      </c>
      <c r="AQ322" s="143"/>
      <c r="AR322" s="137">
        <v>3.7199999999999998</v>
      </c>
      <c r="AS322" s="133"/>
      <c r="AT322" s="142" t="s">
        <v>134</v>
      </c>
      <c r="AU322" s="143"/>
      <c r="AV322" s="132">
        <v>0.6</v>
      </c>
      <c r="AW322" s="133"/>
      <c r="AX322" s="134" t="s">
        <v>247</v>
      </c>
      <c r="AY322" s="135"/>
      <c r="AZ322" s="132">
        <v>0.6</v>
      </c>
      <c r="BA322" s="133"/>
      <c r="BB322" s="134" t="s">
        <v>247</v>
      </c>
      <c r="BC322" s="135"/>
      <c r="BD322" s="132">
        <v>0.6</v>
      </c>
      <c r="BE322" s="133"/>
      <c r="BF322" s="134" t="s">
        <v>247</v>
      </c>
      <c r="BG322" s="135"/>
      <c r="BH322" s="132">
        <v>0.6</v>
      </c>
      <c r="BI322" s="133"/>
      <c r="BJ322" s="134" t="s">
        <v>247</v>
      </c>
      <c r="BK322" s="135"/>
      <c r="BL322" s="137">
        <f>0.18+0.15</f>
        <v>0.32999999999999996</v>
      </c>
      <c r="BM322" s="133"/>
      <c r="BN322" s="134" t="s">
        <v>134</v>
      </c>
      <c r="BO322" s="135"/>
      <c r="BP322" s="137">
        <v>0.27999999999999997</v>
      </c>
      <c r="BQ322" s="133"/>
      <c r="BR322" s="134" t="s">
        <v>134</v>
      </c>
      <c r="BS322" s="135"/>
      <c r="BT322" s="137">
        <v>0.27999999999999997</v>
      </c>
      <c r="BU322" s="133"/>
      <c r="BV322" s="134" t="s">
        <v>134</v>
      </c>
      <c r="BW322" s="135"/>
      <c r="BX322" s="137">
        <v>0.27999999999999997</v>
      </c>
      <c r="BY322" s="133"/>
      <c r="BZ322" s="134" t="s">
        <v>134</v>
      </c>
      <c r="CA322" s="135"/>
      <c r="CB322" s="137">
        <v>0.27999999999999997</v>
      </c>
      <c r="CC322" s="133"/>
      <c r="CD322" s="134" t="s">
        <v>134</v>
      </c>
      <c r="CE322" s="135"/>
      <c r="CF322" s="137">
        <v>0.27999999999999997</v>
      </c>
      <c r="CG322" s="133"/>
      <c r="CH322" s="134" t="s">
        <v>134</v>
      </c>
      <c r="CI322" s="135"/>
      <c r="CJ322" s="137">
        <v>0.27999999999999997</v>
      </c>
      <c r="CK322" s="133"/>
      <c r="CL322" s="134" t="s">
        <v>134</v>
      </c>
      <c r="CM322" s="135"/>
      <c r="CN322" s="137">
        <v>0.27999999999999997</v>
      </c>
      <c r="CO322" s="133"/>
      <c r="CP322" s="134" t="s">
        <v>134</v>
      </c>
      <c r="CQ322" s="135"/>
      <c r="CR322" s="137">
        <v>0.27999999999999997</v>
      </c>
      <c r="CS322" s="133"/>
      <c r="CT322" s="134" t="s">
        <v>134</v>
      </c>
      <c r="CU322" s="135"/>
      <c r="CV322" s="137">
        <v>0.27999999999999997</v>
      </c>
      <c r="CW322" s="133"/>
      <c r="CX322" s="134" t="s">
        <v>134</v>
      </c>
      <c r="CY322" s="135"/>
      <c r="CZ322" s="137">
        <v>0.27999999999999997</v>
      </c>
      <c r="DA322" s="133"/>
      <c r="DB322" s="134" t="s">
        <v>134</v>
      </c>
      <c r="DC322" s="135"/>
      <c r="DD322" s="137">
        <v>0.27999999999999997</v>
      </c>
      <c r="DE322" s="133"/>
      <c r="DF322" s="134" t="s">
        <v>134</v>
      </c>
      <c r="DG322" s="135"/>
      <c r="DH322" s="137">
        <v>0.27999999999999997</v>
      </c>
      <c r="DI322" s="133"/>
      <c r="DJ322" s="134" t="s">
        <v>134</v>
      </c>
      <c r="DK322" s="135"/>
    </row>
    <row r="323" spans="2:115" ht="23.5" customHeight="1" x14ac:dyDescent="0.4">
      <c r="B323" s="203"/>
      <c r="C323" s="204"/>
      <c r="D323" s="136"/>
      <c r="E323" s="129"/>
      <c r="F323" s="144"/>
      <c r="G323" s="145"/>
      <c r="H323" s="136"/>
      <c r="I323" s="129"/>
      <c r="J323" s="144"/>
      <c r="K323" s="145"/>
      <c r="L323" s="136"/>
      <c r="M323" s="129"/>
      <c r="N323" s="144"/>
      <c r="O323" s="145"/>
      <c r="P323" s="136"/>
      <c r="Q323" s="129"/>
      <c r="R323" s="144"/>
      <c r="S323" s="145"/>
      <c r="T323" s="136"/>
      <c r="U323" s="129"/>
      <c r="V323" s="144"/>
      <c r="W323" s="145"/>
      <c r="X323" s="136"/>
      <c r="Y323" s="129"/>
      <c r="Z323" s="144"/>
      <c r="AA323" s="145"/>
      <c r="AB323" s="136"/>
      <c r="AC323" s="129"/>
      <c r="AD323" s="144"/>
      <c r="AE323" s="145"/>
      <c r="AF323" s="136"/>
      <c r="AG323" s="129"/>
      <c r="AH323" s="144"/>
      <c r="AI323" s="145"/>
      <c r="AJ323" s="136"/>
      <c r="AK323" s="129"/>
      <c r="AL323" s="144"/>
      <c r="AM323" s="145"/>
      <c r="AN323" s="136"/>
      <c r="AO323" s="129"/>
      <c r="AP323" s="144"/>
      <c r="AQ323" s="145"/>
      <c r="AR323" s="136"/>
      <c r="AS323" s="129"/>
      <c r="AT323" s="144"/>
      <c r="AU323" s="145"/>
      <c r="AV323" s="128">
        <f t="shared" ref="AV323" si="22">6.15</f>
        <v>6.15</v>
      </c>
      <c r="AW323" s="129"/>
      <c r="AX323" s="130" t="s">
        <v>134</v>
      </c>
      <c r="AY323" s="131"/>
      <c r="AZ323" s="128">
        <f t="shared" ref="AZ323" si="23">6.15</f>
        <v>6.15</v>
      </c>
      <c r="BA323" s="129"/>
      <c r="BB323" s="130" t="s">
        <v>134</v>
      </c>
      <c r="BC323" s="131"/>
      <c r="BD323" s="128">
        <f t="shared" ref="BD323" si="24">6.15</f>
        <v>6.15</v>
      </c>
      <c r="BE323" s="129"/>
      <c r="BF323" s="130" t="s">
        <v>134</v>
      </c>
      <c r="BG323" s="131"/>
      <c r="BH323" s="128">
        <f t="shared" ref="BH323" si="25">6.15</f>
        <v>6.15</v>
      </c>
      <c r="BI323" s="129"/>
      <c r="BJ323" s="130" t="s">
        <v>134</v>
      </c>
      <c r="BK323" s="131"/>
      <c r="BL323" s="136"/>
      <c r="BM323" s="129"/>
      <c r="BN323" s="130"/>
      <c r="BO323" s="131"/>
      <c r="BP323" s="136">
        <v>-0.05</v>
      </c>
      <c r="BQ323" s="129"/>
      <c r="BR323" s="130"/>
      <c r="BS323" s="131"/>
      <c r="BT323" s="136">
        <v>-0.05</v>
      </c>
      <c r="BU323" s="129"/>
      <c r="BV323" s="130"/>
      <c r="BW323" s="131"/>
      <c r="BX323" s="136">
        <v>-0.05</v>
      </c>
      <c r="BY323" s="129"/>
      <c r="BZ323" s="130"/>
      <c r="CA323" s="131"/>
      <c r="CB323" s="136">
        <v>-0.05</v>
      </c>
      <c r="CC323" s="129"/>
      <c r="CD323" s="130"/>
      <c r="CE323" s="131"/>
      <c r="CF323" s="136">
        <v>-0.05</v>
      </c>
      <c r="CG323" s="129"/>
      <c r="CH323" s="130"/>
      <c r="CI323" s="131"/>
      <c r="CJ323" s="136">
        <v>-0.05</v>
      </c>
      <c r="CK323" s="129"/>
      <c r="CL323" s="130"/>
      <c r="CM323" s="131"/>
      <c r="CN323" s="136">
        <v>-0.05</v>
      </c>
      <c r="CO323" s="129"/>
      <c r="CP323" s="130"/>
      <c r="CQ323" s="131"/>
      <c r="CR323" s="136">
        <v>-0.05</v>
      </c>
      <c r="CS323" s="129"/>
      <c r="CT323" s="130"/>
      <c r="CU323" s="131"/>
      <c r="CV323" s="136">
        <v>-0.05</v>
      </c>
      <c r="CW323" s="129"/>
      <c r="CX323" s="130"/>
      <c r="CY323" s="131"/>
      <c r="CZ323" s="136">
        <v>-0.05</v>
      </c>
      <c r="DA323" s="129"/>
      <c r="DB323" s="130"/>
      <c r="DC323" s="131"/>
      <c r="DD323" s="136">
        <v>-0.05</v>
      </c>
      <c r="DE323" s="129"/>
      <c r="DF323" s="130"/>
      <c r="DG323" s="131"/>
      <c r="DH323" s="136">
        <v>-0.05</v>
      </c>
      <c r="DI323" s="129"/>
      <c r="DJ323" s="130"/>
      <c r="DK323" s="131"/>
    </row>
    <row r="324" spans="2:115" ht="23.5" customHeight="1" x14ac:dyDescent="0.4">
      <c r="B324" s="75" t="s">
        <v>193</v>
      </c>
      <c r="C324" s="76"/>
      <c r="D324" s="138" t="s">
        <v>8</v>
      </c>
      <c r="E324" s="139"/>
      <c r="F324" s="140" t="s">
        <v>8</v>
      </c>
      <c r="G324" s="141"/>
      <c r="H324" s="138" t="s">
        <v>8</v>
      </c>
      <c r="I324" s="139"/>
      <c r="J324" s="140" t="s">
        <v>8</v>
      </c>
      <c r="K324" s="141"/>
      <c r="L324" s="138" t="s">
        <v>8</v>
      </c>
      <c r="M324" s="139"/>
      <c r="N324" s="140" t="s">
        <v>8</v>
      </c>
      <c r="O324" s="141"/>
      <c r="P324" s="138" t="s">
        <v>8</v>
      </c>
      <c r="Q324" s="139"/>
      <c r="R324" s="140" t="s">
        <v>8</v>
      </c>
      <c r="S324" s="141"/>
      <c r="T324" s="138" t="s">
        <v>8</v>
      </c>
      <c r="U324" s="139"/>
      <c r="V324" s="140" t="s">
        <v>8</v>
      </c>
      <c r="W324" s="141"/>
      <c r="X324" s="138">
        <v>2.93</v>
      </c>
      <c r="Y324" s="139"/>
      <c r="Z324" s="140" t="s">
        <v>134</v>
      </c>
      <c r="AA324" s="141"/>
      <c r="AB324" s="138">
        <v>2.93</v>
      </c>
      <c r="AC324" s="139"/>
      <c r="AD324" s="140" t="s">
        <v>134</v>
      </c>
      <c r="AE324" s="141"/>
      <c r="AF324" s="138">
        <v>2.93</v>
      </c>
      <c r="AG324" s="139"/>
      <c r="AH324" s="140" t="s">
        <v>134</v>
      </c>
      <c r="AI324" s="141"/>
      <c r="AJ324" s="138">
        <v>2.9299999999999997</v>
      </c>
      <c r="AK324" s="139"/>
      <c r="AL324" s="140" t="s">
        <v>134</v>
      </c>
      <c r="AM324" s="141"/>
      <c r="AN324" s="138">
        <v>2.9299999999999997</v>
      </c>
      <c r="AO324" s="139"/>
      <c r="AP324" s="140" t="s">
        <v>134</v>
      </c>
      <c r="AQ324" s="141"/>
      <c r="AR324" s="138">
        <v>2.9299999999999997</v>
      </c>
      <c r="AS324" s="139"/>
      <c r="AT324" s="140" t="s">
        <v>134</v>
      </c>
      <c r="AU324" s="141"/>
      <c r="AV324" s="138">
        <v>2.9299999999999997</v>
      </c>
      <c r="AW324" s="139"/>
      <c r="AX324" s="140" t="s">
        <v>134</v>
      </c>
      <c r="AY324" s="141"/>
      <c r="AZ324" s="138">
        <v>2.9299999999999997</v>
      </c>
      <c r="BA324" s="139"/>
      <c r="BB324" s="140" t="s">
        <v>134</v>
      </c>
      <c r="BC324" s="141"/>
      <c r="BD324" s="138">
        <v>2.9299999999999997</v>
      </c>
      <c r="BE324" s="139"/>
      <c r="BF324" s="140" t="s">
        <v>134</v>
      </c>
      <c r="BG324" s="141"/>
      <c r="BH324" s="138">
        <v>2.9299999999999997</v>
      </c>
      <c r="BI324" s="139"/>
      <c r="BJ324" s="140" t="s">
        <v>134</v>
      </c>
      <c r="BK324" s="141"/>
      <c r="BL324" s="138">
        <v>2.9299999999999997</v>
      </c>
      <c r="BM324" s="139"/>
      <c r="BN324" s="140" t="s">
        <v>134</v>
      </c>
      <c r="BO324" s="141"/>
      <c r="BP324" s="138">
        <v>2.88</v>
      </c>
      <c r="BQ324" s="139"/>
      <c r="BR324" s="140" t="s">
        <v>134</v>
      </c>
      <c r="BS324" s="141"/>
      <c r="BT324" s="138">
        <v>2.88</v>
      </c>
      <c r="BU324" s="139"/>
      <c r="BV324" s="140" t="s">
        <v>134</v>
      </c>
      <c r="BW324" s="141"/>
      <c r="BX324" s="138">
        <v>2.88</v>
      </c>
      <c r="BY324" s="139"/>
      <c r="BZ324" s="140" t="s">
        <v>134</v>
      </c>
      <c r="CA324" s="141"/>
      <c r="CB324" s="138">
        <v>2.88</v>
      </c>
      <c r="CC324" s="139"/>
      <c r="CD324" s="140" t="s">
        <v>134</v>
      </c>
      <c r="CE324" s="141"/>
      <c r="CF324" s="138">
        <v>2.88</v>
      </c>
      <c r="CG324" s="139"/>
      <c r="CH324" s="140" t="s">
        <v>134</v>
      </c>
      <c r="CI324" s="141"/>
      <c r="CJ324" s="138">
        <v>6.72</v>
      </c>
      <c r="CK324" s="139"/>
      <c r="CL324" s="140" t="s">
        <v>134</v>
      </c>
      <c r="CM324" s="141"/>
      <c r="CN324" s="138">
        <v>6.72</v>
      </c>
      <c r="CO324" s="139"/>
      <c r="CP324" s="140" t="s">
        <v>134</v>
      </c>
      <c r="CQ324" s="141"/>
      <c r="CR324" s="138">
        <v>6.72</v>
      </c>
      <c r="CS324" s="139"/>
      <c r="CT324" s="140" t="s">
        <v>134</v>
      </c>
      <c r="CU324" s="141"/>
      <c r="CV324" s="138">
        <v>6.72</v>
      </c>
      <c r="CW324" s="139"/>
      <c r="CX324" s="140" t="s">
        <v>134</v>
      </c>
      <c r="CY324" s="141"/>
      <c r="CZ324" s="138">
        <v>6.72</v>
      </c>
      <c r="DA324" s="139"/>
      <c r="DB324" s="140" t="s">
        <v>134</v>
      </c>
      <c r="DC324" s="141"/>
      <c r="DD324" s="138">
        <v>6.72</v>
      </c>
      <c r="DE324" s="139"/>
      <c r="DF324" s="140" t="s">
        <v>134</v>
      </c>
      <c r="DG324" s="141"/>
      <c r="DH324" s="138">
        <v>6.72</v>
      </c>
      <c r="DI324" s="139"/>
      <c r="DJ324" s="140" t="s">
        <v>134</v>
      </c>
      <c r="DK324" s="141"/>
    </row>
    <row r="325" spans="2:115" ht="23.5" customHeight="1" x14ac:dyDescent="0.4">
      <c r="B325" s="207" t="s">
        <v>174</v>
      </c>
      <c r="C325" s="208"/>
      <c r="D325" s="138">
        <v>0.68</v>
      </c>
      <c r="E325" s="139"/>
      <c r="F325" s="140" t="s">
        <v>134</v>
      </c>
      <c r="G325" s="141"/>
      <c r="H325" s="138">
        <v>0.68</v>
      </c>
      <c r="I325" s="139"/>
      <c r="J325" s="140" t="s">
        <v>134</v>
      </c>
      <c r="K325" s="141"/>
      <c r="L325" s="138">
        <v>0.68</v>
      </c>
      <c r="M325" s="139"/>
      <c r="N325" s="140" t="s">
        <v>134</v>
      </c>
      <c r="O325" s="141"/>
      <c r="P325" s="138">
        <v>0.68</v>
      </c>
      <c r="Q325" s="139"/>
      <c r="R325" s="140" t="s">
        <v>134</v>
      </c>
      <c r="S325" s="141"/>
      <c r="T325" s="138">
        <v>0.68</v>
      </c>
      <c r="U325" s="139"/>
      <c r="V325" s="140" t="s">
        <v>134</v>
      </c>
      <c r="W325" s="141"/>
      <c r="X325" s="138">
        <v>0.68</v>
      </c>
      <c r="Y325" s="139"/>
      <c r="Z325" s="140" t="s">
        <v>134</v>
      </c>
      <c r="AA325" s="141"/>
      <c r="AB325" s="138">
        <v>0.68</v>
      </c>
      <c r="AC325" s="139"/>
      <c r="AD325" s="140" t="s">
        <v>134</v>
      </c>
      <c r="AE325" s="141"/>
      <c r="AF325" s="138">
        <v>0.68</v>
      </c>
      <c r="AG325" s="139"/>
      <c r="AH325" s="140" t="s">
        <v>134</v>
      </c>
      <c r="AI325" s="141"/>
      <c r="AJ325" s="138">
        <v>0.68</v>
      </c>
      <c r="AK325" s="139"/>
      <c r="AL325" s="140" t="s">
        <v>134</v>
      </c>
      <c r="AM325" s="141"/>
      <c r="AN325" s="138">
        <v>0.68</v>
      </c>
      <c r="AO325" s="139"/>
      <c r="AP325" s="140" t="s">
        <v>134</v>
      </c>
      <c r="AQ325" s="141"/>
      <c r="AR325" s="138">
        <f>2.04+0.15</f>
        <v>2.19</v>
      </c>
      <c r="AS325" s="139"/>
      <c r="AT325" s="140" t="s">
        <v>134</v>
      </c>
      <c r="AU325" s="141"/>
      <c r="AV325" s="138">
        <f>2.04+0.15</f>
        <v>2.19</v>
      </c>
      <c r="AW325" s="139"/>
      <c r="AX325" s="140" t="s">
        <v>134</v>
      </c>
      <c r="AY325" s="141"/>
      <c r="AZ325" s="138">
        <f>2.04+0.15</f>
        <v>2.19</v>
      </c>
      <c r="BA325" s="139"/>
      <c r="BB325" s="140" t="s">
        <v>134</v>
      </c>
      <c r="BC325" s="141"/>
      <c r="BD325" s="138">
        <f>2.04+0.15</f>
        <v>2.19</v>
      </c>
      <c r="BE325" s="139"/>
      <c r="BF325" s="140" t="s">
        <v>134</v>
      </c>
      <c r="BG325" s="141"/>
      <c r="BH325" s="138">
        <f>2.04+0.15</f>
        <v>2.19</v>
      </c>
      <c r="BI325" s="139"/>
      <c r="BJ325" s="140" t="s">
        <v>134</v>
      </c>
      <c r="BK325" s="141"/>
      <c r="BL325" s="138">
        <f>2.04+0.15</f>
        <v>2.19</v>
      </c>
      <c r="BM325" s="139"/>
      <c r="BN325" s="140" t="s">
        <v>134</v>
      </c>
      <c r="BO325" s="141"/>
      <c r="BP325" s="138">
        <v>2.14</v>
      </c>
      <c r="BQ325" s="139"/>
      <c r="BR325" s="140" t="s">
        <v>134</v>
      </c>
      <c r="BS325" s="141"/>
      <c r="BT325" s="138">
        <v>2.14</v>
      </c>
      <c r="BU325" s="139"/>
      <c r="BV325" s="140" t="s">
        <v>134</v>
      </c>
      <c r="BW325" s="141"/>
      <c r="BX325" s="138">
        <v>2.14</v>
      </c>
      <c r="BY325" s="139"/>
      <c r="BZ325" s="140" t="s">
        <v>134</v>
      </c>
      <c r="CA325" s="141"/>
      <c r="CB325" s="138">
        <v>2.14</v>
      </c>
      <c r="CC325" s="139"/>
      <c r="CD325" s="140" t="s">
        <v>134</v>
      </c>
      <c r="CE325" s="141"/>
      <c r="CF325" s="138">
        <v>2.14</v>
      </c>
      <c r="CG325" s="139"/>
      <c r="CH325" s="140" t="s">
        <v>134</v>
      </c>
      <c r="CI325" s="141"/>
      <c r="CJ325" s="138">
        <v>2.14</v>
      </c>
      <c r="CK325" s="139"/>
      <c r="CL325" s="140" t="s">
        <v>134</v>
      </c>
      <c r="CM325" s="141"/>
      <c r="CN325" s="138">
        <v>2.14</v>
      </c>
      <c r="CO325" s="139"/>
      <c r="CP325" s="140" t="s">
        <v>134</v>
      </c>
      <c r="CQ325" s="141"/>
      <c r="CR325" s="138">
        <v>2.14</v>
      </c>
      <c r="CS325" s="139"/>
      <c r="CT325" s="140" t="s">
        <v>134</v>
      </c>
      <c r="CU325" s="141"/>
      <c r="CV325" s="138">
        <v>2.14</v>
      </c>
      <c r="CW325" s="139"/>
      <c r="CX325" s="140" t="s">
        <v>134</v>
      </c>
      <c r="CY325" s="141"/>
      <c r="CZ325" s="138">
        <v>2.14</v>
      </c>
      <c r="DA325" s="139"/>
      <c r="DB325" s="140" t="s">
        <v>134</v>
      </c>
      <c r="DC325" s="141"/>
      <c r="DD325" s="138">
        <v>2.14</v>
      </c>
      <c r="DE325" s="139"/>
      <c r="DF325" s="140" t="s">
        <v>134</v>
      </c>
      <c r="DG325" s="141"/>
      <c r="DH325" s="138">
        <v>2.14</v>
      </c>
      <c r="DI325" s="139"/>
      <c r="DJ325" s="140" t="s">
        <v>134</v>
      </c>
      <c r="DK325" s="141"/>
    </row>
    <row r="326" spans="2:115" ht="23.5" customHeight="1" x14ac:dyDescent="0.4">
      <c r="B326" s="207" t="s">
        <v>27</v>
      </c>
      <c r="C326" s="208"/>
      <c r="D326" s="138">
        <v>4.7700000000000005</v>
      </c>
      <c r="E326" s="139"/>
      <c r="F326" s="140" t="s">
        <v>134</v>
      </c>
      <c r="G326" s="141"/>
      <c r="H326" s="138">
        <v>4.7700000000000005</v>
      </c>
      <c r="I326" s="139"/>
      <c r="J326" s="140" t="s">
        <v>134</v>
      </c>
      <c r="K326" s="141"/>
      <c r="L326" s="138">
        <v>4.7700000000000005</v>
      </c>
      <c r="M326" s="139"/>
      <c r="N326" s="140" t="s">
        <v>134</v>
      </c>
      <c r="O326" s="141"/>
      <c r="P326" s="138">
        <v>4.7700000000000005</v>
      </c>
      <c r="Q326" s="139"/>
      <c r="R326" s="140" t="s">
        <v>134</v>
      </c>
      <c r="S326" s="141"/>
      <c r="T326" s="138">
        <v>4.7700000000000005</v>
      </c>
      <c r="U326" s="139"/>
      <c r="V326" s="140" t="s">
        <v>134</v>
      </c>
      <c r="W326" s="141"/>
      <c r="X326" s="138">
        <v>4.7700000000000005</v>
      </c>
      <c r="Y326" s="139"/>
      <c r="Z326" s="140" t="s">
        <v>134</v>
      </c>
      <c r="AA326" s="141"/>
      <c r="AB326" s="138">
        <v>4.7700000000000005</v>
      </c>
      <c r="AC326" s="139"/>
      <c r="AD326" s="140" t="s">
        <v>134</v>
      </c>
      <c r="AE326" s="141"/>
      <c r="AF326" s="138">
        <v>4.7700000000000005</v>
      </c>
      <c r="AG326" s="139"/>
      <c r="AH326" s="140" t="s">
        <v>134</v>
      </c>
      <c r="AI326" s="141"/>
      <c r="AJ326" s="138">
        <v>4.7700000000000005</v>
      </c>
      <c r="AK326" s="139"/>
      <c r="AL326" s="140" t="s">
        <v>134</v>
      </c>
      <c r="AM326" s="141"/>
      <c r="AN326" s="138">
        <v>4.7700000000000005</v>
      </c>
      <c r="AO326" s="139"/>
      <c r="AP326" s="140" t="s">
        <v>134</v>
      </c>
      <c r="AQ326" s="141"/>
      <c r="AR326" s="138">
        <v>4.7700000000000005</v>
      </c>
      <c r="AS326" s="139"/>
      <c r="AT326" s="140" t="s">
        <v>134</v>
      </c>
      <c r="AU326" s="141"/>
      <c r="AV326" s="138">
        <v>4.7700000000000005</v>
      </c>
      <c r="AW326" s="139"/>
      <c r="AX326" s="140" t="s">
        <v>134</v>
      </c>
      <c r="AY326" s="141"/>
      <c r="AZ326" s="138">
        <v>4.7700000000000005</v>
      </c>
      <c r="BA326" s="139"/>
      <c r="BB326" s="140" t="s">
        <v>134</v>
      </c>
      <c r="BC326" s="141"/>
      <c r="BD326" s="138">
        <v>4.7700000000000005</v>
      </c>
      <c r="BE326" s="139"/>
      <c r="BF326" s="140" t="s">
        <v>134</v>
      </c>
      <c r="BG326" s="141"/>
      <c r="BH326" s="138">
        <v>4.7700000000000005</v>
      </c>
      <c r="BI326" s="139"/>
      <c r="BJ326" s="140" t="s">
        <v>134</v>
      </c>
      <c r="BK326" s="141"/>
      <c r="BL326" s="138">
        <v>4.7700000000000005</v>
      </c>
      <c r="BM326" s="139"/>
      <c r="BN326" s="140" t="s">
        <v>134</v>
      </c>
      <c r="BO326" s="141"/>
      <c r="BP326" s="138">
        <v>4.7200000000000006</v>
      </c>
      <c r="BQ326" s="139"/>
      <c r="BR326" s="140" t="s">
        <v>134</v>
      </c>
      <c r="BS326" s="141"/>
      <c r="BT326" s="138">
        <v>4.7200000000000006</v>
      </c>
      <c r="BU326" s="139"/>
      <c r="BV326" s="140" t="s">
        <v>134</v>
      </c>
      <c r="BW326" s="141"/>
      <c r="BX326" s="138">
        <v>4.7200000000000006</v>
      </c>
      <c r="BY326" s="139"/>
      <c r="BZ326" s="140" t="s">
        <v>134</v>
      </c>
      <c r="CA326" s="141"/>
      <c r="CB326" s="138">
        <v>4.7200000000000006</v>
      </c>
      <c r="CC326" s="139"/>
      <c r="CD326" s="140" t="s">
        <v>134</v>
      </c>
      <c r="CE326" s="141"/>
      <c r="CF326" s="138">
        <v>4.7200000000000006</v>
      </c>
      <c r="CG326" s="139"/>
      <c r="CH326" s="140" t="s">
        <v>134</v>
      </c>
      <c r="CI326" s="141"/>
      <c r="CJ326" s="138">
        <v>4.7200000000000006</v>
      </c>
      <c r="CK326" s="139"/>
      <c r="CL326" s="140" t="s">
        <v>134</v>
      </c>
      <c r="CM326" s="141"/>
      <c r="CN326" s="138">
        <v>4.7200000000000006</v>
      </c>
      <c r="CO326" s="139"/>
      <c r="CP326" s="140" t="s">
        <v>134</v>
      </c>
      <c r="CQ326" s="141"/>
      <c r="CR326" s="138">
        <v>4.7200000000000006</v>
      </c>
      <c r="CS326" s="139"/>
      <c r="CT326" s="140" t="s">
        <v>134</v>
      </c>
      <c r="CU326" s="141"/>
      <c r="CV326" s="138">
        <v>4.7200000000000006</v>
      </c>
      <c r="CW326" s="139"/>
      <c r="CX326" s="140" t="s">
        <v>134</v>
      </c>
      <c r="CY326" s="141"/>
      <c r="CZ326" s="138">
        <v>4.7200000000000006</v>
      </c>
      <c r="DA326" s="139"/>
      <c r="DB326" s="140" t="s">
        <v>134</v>
      </c>
      <c r="DC326" s="141"/>
      <c r="DD326" s="138">
        <v>4.7200000000000006</v>
      </c>
      <c r="DE326" s="139"/>
      <c r="DF326" s="140" t="s">
        <v>134</v>
      </c>
      <c r="DG326" s="141"/>
      <c r="DH326" s="138">
        <v>4.7200000000000006</v>
      </c>
      <c r="DI326" s="139"/>
      <c r="DJ326" s="140" t="s">
        <v>134</v>
      </c>
      <c r="DK326" s="141"/>
    </row>
    <row r="327" spans="2:115" ht="23.5" customHeight="1" x14ac:dyDescent="0.4">
      <c r="B327" s="207" t="s">
        <v>15</v>
      </c>
      <c r="C327" s="208"/>
      <c r="D327" s="138">
        <v>2.1999999999999997</v>
      </c>
      <c r="E327" s="139"/>
      <c r="F327" s="140" t="s">
        <v>134</v>
      </c>
      <c r="G327" s="141"/>
      <c r="H327" s="138">
        <v>2.1999999999999997</v>
      </c>
      <c r="I327" s="139"/>
      <c r="J327" s="140" t="s">
        <v>134</v>
      </c>
      <c r="K327" s="141"/>
      <c r="L327" s="138">
        <v>2.1999999999999997</v>
      </c>
      <c r="M327" s="139"/>
      <c r="N327" s="140" t="s">
        <v>134</v>
      </c>
      <c r="O327" s="141"/>
      <c r="P327" s="138">
        <v>0.68</v>
      </c>
      <c r="Q327" s="139"/>
      <c r="R327" s="140" t="s">
        <v>134</v>
      </c>
      <c r="S327" s="141"/>
      <c r="T327" s="138">
        <v>0.68</v>
      </c>
      <c r="U327" s="139"/>
      <c r="V327" s="140" t="s">
        <v>134</v>
      </c>
      <c r="W327" s="141"/>
      <c r="X327" s="138">
        <v>0.68</v>
      </c>
      <c r="Y327" s="139"/>
      <c r="Z327" s="140" t="s">
        <v>134</v>
      </c>
      <c r="AA327" s="141"/>
      <c r="AB327" s="138">
        <v>0.68</v>
      </c>
      <c r="AC327" s="139"/>
      <c r="AD327" s="140" t="s">
        <v>134</v>
      </c>
      <c r="AE327" s="141"/>
      <c r="AF327" s="138">
        <v>0.68</v>
      </c>
      <c r="AG327" s="139"/>
      <c r="AH327" s="140" t="s">
        <v>134</v>
      </c>
      <c r="AI327" s="141"/>
      <c r="AJ327" s="138">
        <v>0.68</v>
      </c>
      <c r="AK327" s="139"/>
      <c r="AL327" s="140" t="s">
        <v>134</v>
      </c>
      <c r="AM327" s="141"/>
      <c r="AN327" s="138">
        <v>0.68</v>
      </c>
      <c r="AO327" s="139"/>
      <c r="AP327" s="140" t="s">
        <v>134</v>
      </c>
      <c r="AQ327" s="141"/>
      <c r="AR327" s="138">
        <v>0.68</v>
      </c>
      <c r="AS327" s="139"/>
      <c r="AT327" s="140" t="s">
        <v>134</v>
      </c>
      <c r="AU327" s="141"/>
      <c r="AV327" s="138">
        <v>0.68</v>
      </c>
      <c r="AW327" s="139"/>
      <c r="AX327" s="140" t="s">
        <v>134</v>
      </c>
      <c r="AY327" s="141"/>
      <c r="AZ327" s="138">
        <v>0.68</v>
      </c>
      <c r="BA327" s="139"/>
      <c r="BB327" s="140" t="s">
        <v>134</v>
      </c>
      <c r="BC327" s="141"/>
      <c r="BD327" s="138">
        <v>0.68</v>
      </c>
      <c r="BE327" s="139"/>
      <c r="BF327" s="140" t="s">
        <v>134</v>
      </c>
      <c r="BG327" s="141"/>
      <c r="BH327" s="138">
        <v>0.68</v>
      </c>
      <c r="BI327" s="139"/>
      <c r="BJ327" s="140" t="s">
        <v>134</v>
      </c>
      <c r="BK327" s="141"/>
      <c r="BL327" s="138">
        <v>0.68</v>
      </c>
      <c r="BM327" s="139"/>
      <c r="BN327" s="140" t="s">
        <v>134</v>
      </c>
      <c r="BO327" s="141"/>
      <c r="BP327" s="138">
        <v>0.63</v>
      </c>
      <c r="BQ327" s="139"/>
      <c r="BR327" s="140" t="s">
        <v>134</v>
      </c>
      <c r="BS327" s="141"/>
      <c r="BT327" s="138">
        <v>0.63</v>
      </c>
      <c r="BU327" s="139"/>
      <c r="BV327" s="140" t="s">
        <v>134</v>
      </c>
      <c r="BW327" s="141"/>
      <c r="BX327" s="138">
        <v>0.63</v>
      </c>
      <c r="BY327" s="139"/>
      <c r="BZ327" s="140" t="s">
        <v>134</v>
      </c>
      <c r="CA327" s="141"/>
      <c r="CB327" s="138">
        <v>0.63</v>
      </c>
      <c r="CC327" s="139"/>
      <c r="CD327" s="140" t="s">
        <v>134</v>
      </c>
      <c r="CE327" s="141"/>
      <c r="CF327" s="138">
        <v>0.63</v>
      </c>
      <c r="CG327" s="139"/>
      <c r="CH327" s="140" t="s">
        <v>134</v>
      </c>
      <c r="CI327" s="141"/>
      <c r="CJ327" s="138">
        <v>0.63</v>
      </c>
      <c r="CK327" s="139"/>
      <c r="CL327" s="140" t="s">
        <v>134</v>
      </c>
      <c r="CM327" s="141"/>
      <c r="CN327" s="138">
        <v>0.63</v>
      </c>
      <c r="CO327" s="139"/>
      <c r="CP327" s="140" t="s">
        <v>134</v>
      </c>
      <c r="CQ327" s="141"/>
      <c r="CR327" s="138">
        <v>0.63</v>
      </c>
      <c r="CS327" s="139"/>
      <c r="CT327" s="140" t="s">
        <v>134</v>
      </c>
      <c r="CU327" s="141"/>
      <c r="CV327" s="138">
        <v>0.63</v>
      </c>
      <c r="CW327" s="139"/>
      <c r="CX327" s="140" t="s">
        <v>134</v>
      </c>
      <c r="CY327" s="141"/>
      <c r="CZ327" s="138">
        <v>0.63</v>
      </c>
      <c r="DA327" s="139"/>
      <c r="DB327" s="140" t="s">
        <v>134</v>
      </c>
      <c r="DC327" s="141"/>
      <c r="DD327" s="138">
        <v>0.63</v>
      </c>
      <c r="DE327" s="139"/>
      <c r="DF327" s="140" t="s">
        <v>134</v>
      </c>
      <c r="DG327" s="141"/>
      <c r="DH327" s="138">
        <v>0.63</v>
      </c>
      <c r="DI327" s="139"/>
      <c r="DJ327" s="140" t="s">
        <v>134</v>
      </c>
      <c r="DK327" s="141"/>
    </row>
    <row r="328" spans="2:115" ht="23.5" customHeight="1" x14ac:dyDescent="0.4">
      <c r="B328" s="61" t="s">
        <v>185</v>
      </c>
      <c r="C328" s="62"/>
      <c r="D328" s="138" t="s">
        <v>8</v>
      </c>
      <c r="E328" s="139"/>
      <c r="F328" s="140" t="s">
        <v>8</v>
      </c>
      <c r="G328" s="141"/>
      <c r="H328" s="138">
        <f>2.15+0.15</f>
        <v>2.2999999999999998</v>
      </c>
      <c r="I328" s="139"/>
      <c r="J328" s="140" t="s">
        <v>134</v>
      </c>
      <c r="K328" s="141"/>
      <c r="L328" s="138">
        <f>2.15+0.15</f>
        <v>2.2999999999999998</v>
      </c>
      <c r="M328" s="139"/>
      <c r="N328" s="140" t="s">
        <v>134</v>
      </c>
      <c r="O328" s="141"/>
      <c r="P328" s="138">
        <f>2.15+0.15</f>
        <v>2.2999999999999998</v>
      </c>
      <c r="Q328" s="139"/>
      <c r="R328" s="140" t="s">
        <v>134</v>
      </c>
      <c r="S328" s="141"/>
      <c r="T328" s="138">
        <f>2.15+0.15</f>
        <v>2.2999999999999998</v>
      </c>
      <c r="U328" s="139"/>
      <c r="V328" s="140" t="s">
        <v>134</v>
      </c>
      <c r="W328" s="141"/>
      <c r="X328" s="138">
        <v>2.2999999999999998</v>
      </c>
      <c r="Y328" s="139"/>
      <c r="Z328" s="140" t="s">
        <v>134</v>
      </c>
      <c r="AA328" s="141"/>
      <c r="AB328" s="138">
        <v>2.2999999999999998</v>
      </c>
      <c r="AC328" s="139"/>
      <c r="AD328" s="140" t="s">
        <v>134</v>
      </c>
      <c r="AE328" s="141"/>
      <c r="AF328" s="138">
        <v>2.2999999999999998</v>
      </c>
      <c r="AG328" s="139"/>
      <c r="AH328" s="140" t="s">
        <v>134</v>
      </c>
      <c r="AI328" s="141"/>
      <c r="AJ328" s="138">
        <v>2.2999999999999998</v>
      </c>
      <c r="AK328" s="139"/>
      <c r="AL328" s="140" t="s">
        <v>134</v>
      </c>
      <c r="AM328" s="141"/>
      <c r="AN328" s="138">
        <v>2.2999999999999998</v>
      </c>
      <c r="AO328" s="139"/>
      <c r="AP328" s="140" t="s">
        <v>134</v>
      </c>
      <c r="AQ328" s="141"/>
      <c r="AR328" s="138">
        <v>2.2999999999999998</v>
      </c>
      <c r="AS328" s="139"/>
      <c r="AT328" s="140" t="s">
        <v>134</v>
      </c>
      <c r="AU328" s="141"/>
      <c r="AV328" s="138">
        <v>2.2999999999999998</v>
      </c>
      <c r="AW328" s="139"/>
      <c r="AX328" s="140" t="s">
        <v>134</v>
      </c>
      <c r="AY328" s="141"/>
      <c r="AZ328" s="138">
        <v>2.2999999999999998</v>
      </c>
      <c r="BA328" s="139"/>
      <c r="BB328" s="140" t="s">
        <v>134</v>
      </c>
      <c r="BC328" s="141"/>
      <c r="BD328" s="138">
        <v>2.2999999999999998</v>
      </c>
      <c r="BE328" s="139"/>
      <c r="BF328" s="140" t="s">
        <v>134</v>
      </c>
      <c r="BG328" s="141"/>
      <c r="BH328" s="138">
        <v>2.2999999999999998</v>
      </c>
      <c r="BI328" s="139"/>
      <c r="BJ328" s="140" t="s">
        <v>134</v>
      </c>
      <c r="BK328" s="141"/>
      <c r="BL328" s="138">
        <v>2.2999999999999998</v>
      </c>
      <c r="BM328" s="139"/>
      <c r="BN328" s="140" t="s">
        <v>134</v>
      </c>
      <c r="BO328" s="141"/>
      <c r="BP328" s="138">
        <v>2.25</v>
      </c>
      <c r="BQ328" s="139"/>
      <c r="BR328" s="140" t="s">
        <v>134</v>
      </c>
      <c r="BS328" s="141"/>
      <c r="BT328" s="138">
        <v>2.25</v>
      </c>
      <c r="BU328" s="139"/>
      <c r="BV328" s="140" t="s">
        <v>134</v>
      </c>
      <c r="BW328" s="141"/>
      <c r="BX328" s="138">
        <v>2.25</v>
      </c>
      <c r="BY328" s="139"/>
      <c r="BZ328" s="140" t="s">
        <v>134</v>
      </c>
      <c r="CA328" s="141"/>
      <c r="CB328" s="138">
        <v>2.25</v>
      </c>
      <c r="CC328" s="139"/>
      <c r="CD328" s="140" t="s">
        <v>134</v>
      </c>
      <c r="CE328" s="141"/>
      <c r="CF328" s="138">
        <v>2.25</v>
      </c>
      <c r="CG328" s="139"/>
      <c r="CH328" s="140" t="s">
        <v>134</v>
      </c>
      <c r="CI328" s="141"/>
      <c r="CJ328" s="138">
        <v>2.25</v>
      </c>
      <c r="CK328" s="139"/>
      <c r="CL328" s="140" t="s">
        <v>134</v>
      </c>
      <c r="CM328" s="141"/>
      <c r="CN328" s="138">
        <v>2.25</v>
      </c>
      <c r="CO328" s="139"/>
      <c r="CP328" s="140" t="s">
        <v>134</v>
      </c>
      <c r="CQ328" s="141"/>
      <c r="CR328" s="138">
        <v>2.25</v>
      </c>
      <c r="CS328" s="139"/>
      <c r="CT328" s="140" t="s">
        <v>134</v>
      </c>
      <c r="CU328" s="141"/>
      <c r="CV328" s="138">
        <v>2.25</v>
      </c>
      <c r="CW328" s="139"/>
      <c r="CX328" s="140" t="s">
        <v>134</v>
      </c>
      <c r="CY328" s="141"/>
      <c r="CZ328" s="138">
        <v>2.25</v>
      </c>
      <c r="DA328" s="139"/>
      <c r="DB328" s="140" t="s">
        <v>134</v>
      </c>
      <c r="DC328" s="141"/>
      <c r="DD328" s="138">
        <v>2.25</v>
      </c>
      <c r="DE328" s="139"/>
      <c r="DF328" s="140" t="s">
        <v>134</v>
      </c>
      <c r="DG328" s="141"/>
      <c r="DH328" s="138">
        <v>2.25</v>
      </c>
      <c r="DI328" s="139"/>
      <c r="DJ328" s="140" t="s">
        <v>134</v>
      </c>
      <c r="DK328" s="141"/>
    </row>
    <row r="329" spans="2:115" ht="23.5" customHeight="1" x14ac:dyDescent="0.4">
      <c r="B329" s="207" t="s">
        <v>6</v>
      </c>
      <c r="C329" s="208"/>
      <c r="D329" s="138">
        <v>0.59</v>
      </c>
      <c r="E329" s="139"/>
      <c r="F329" s="140" t="s">
        <v>134</v>
      </c>
      <c r="G329" s="141"/>
      <c r="H329" s="138">
        <v>0.59</v>
      </c>
      <c r="I329" s="139"/>
      <c r="J329" s="140" t="s">
        <v>134</v>
      </c>
      <c r="K329" s="141"/>
      <c r="L329" s="138">
        <v>0.59</v>
      </c>
      <c r="M329" s="139"/>
      <c r="N329" s="140" t="s">
        <v>134</v>
      </c>
      <c r="O329" s="141"/>
      <c r="P329" s="138">
        <v>0.59</v>
      </c>
      <c r="Q329" s="139"/>
      <c r="R329" s="140" t="s">
        <v>134</v>
      </c>
      <c r="S329" s="141"/>
      <c r="T329" s="138">
        <v>0.59</v>
      </c>
      <c r="U329" s="139"/>
      <c r="V329" s="140" t="s">
        <v>134</v>
      </c>
      <c r="W329" s="141"/>
      <c r="X329" s="138">
        <v>0.59</v>
      </c>
      <c r="Y329" s="139"/>
      <c r="Z329" s="140" t="s">
        <v>134</v>
      </c>
      <c r="AA329" s="141"/>
      <c r="AB329" s="138">
        <v>0.59</v>
      </c>
      <c r="AC329" s="139"/>
      <c r="AD329" s="140" t="s">
        <v>134</v>
      </c>
      <c r="AE329" s="141"/>
      <c r="AF329" s="138">
        <v>0.59</v>
      </c>
      <c r="AG329" s="139"/>
      <c r="AH329" s="140" t="s">
        <v>134</v>
      </c>
      <c r="AI329" s="141"/>
      <c r="AJ329" s="138">
        <v>0.59</v>
      </c>
      <c r="AK329" s="139"/>
      <c r="AL329" s="140" t="s">
        <v>134</v>
      </c>
      <c r="AM329" s="141"/>
      <c r="AN329" s="138">
        <v>0.59</v>
      </c>
      <c r="AO329" s="139"/>
      <c r="AP329" s="140" t="s">
        <v>134</v>
      </c>
      <c r="AQ329" s="141"/>
      <c r="AR329" s="138">
        <v>0.59</v>
      </c>
      <c r="AS329" s="139"/>
      <c r="AT329" s="140" t="s">
        <v>134</v>
      </c>
      <c r="AU329" s="141"/>
      <c r="AV329" s="138">
        <v>0.59</v>
      </c>
      <c r="AW329" s="139"/>
      <c r="AX329" s="140" t="s">
        <v>134</v>
      </c>
      <c r="AY329" s="141"/>
      <c r="AZ329" s="138">
        <v>0.59</v>
      </c>
      <c r="BA329" s="139"/>
      <c r="BB329" s="140" t="s">
        <v>134</v>
      </c>
      <c r="BC329" s="141"/>
      <c r="BD329" s="138">
        <v>0.59</v>
      </c>
      <c r="BE329" s="139"/>
      <c r="BF329" s="140" t="s">
        <v>134</v>
      </c>
      <c r="BG329" s="141"/>
      <c r="BH329" s="138">
        <v>0.59</v>
      </c>
      <c r="BI329" s="139"/>
      <c r="BJ329" s="140" t="s">
        <v>134</v>
      </c>
      <c r="BK329" s="141"/>
      <c r="BL329" s="138">
        <v>0.59</v>
      </c>
      <c r="BM329" s="139"/>
      <c r="BN329" s="140" t="s">
        <v>134</v>
      </c>
      <c r="BO329" s="141"/>
      <c r="BP329" s="138">
        <v>0.53999999999999992</v>
      </c>
      <c r="BQ329" s="139"/>
      <c r="BR329" s="140" t="s">
        <v>134</v>
      </c>
      <c r="BS329" s="141"/>
      <c r="BT329" s="138">
        <v>0.53999999999999992</v>
      </c>
      <c r="BU329" s="139"/>
      <c r="BV329" s="140" t="s">
        <v>134</v>
      </c>
      <c r="BW329" s="141"/>
      <c r="BX329" s="138">
        <v>0.53999999999999992</v>
      </c>
      <c r="BY329" s="139"/>
      <c r="BZ329" s="140" t="s">
        <v>134</v>
      </c>
      <c r="CA329" s="141"/>
      <c r="CB329" s="138">
        <v>0.53999999999999992</v>
      </c>
      <c r="CC329" s="139"/>
      <c r="CD329" s="140" t="s">
        <v>134</v>
      </c>
      <c r="CE329" s="141"/>
      <c r="CF329" s="138">
        <v>0.53999999999999992</v>
      </c>
      <c r="CG329" s="139"/>
      <c r="CH329" s="140" t="s">
        <v>134</v>
      </c>
      <c r="CI329" s="141"/>
      <c r="CJ329" s="138">
        <v>0.53999999999999992</v>
      </c>
      <c r="CK329" s="139"/>
      <c r="CL329" s="140" t="s">
        <v>134</v>
      </c>
      <c r="CM329" s="141"/>
      <c r="CN329" s="138">
        <v>0.53999999999999992</v>
      </c>
      <c r="CO329" s="139"/>
      <c r="CP329" s="140" t="s">
        <v>134</v>
      </c>
      <c r="CQ329" s="141"/>
      <c r="CR329" s="138">
        <v>0.53999999999999992</v>
      </c>
      <c r="CS329" s="139"/>
      <c r="CT329" s="140" t="s">
        <v>134</v>
      </c>
      <c r="CU329" s="141"/>
      <c r="CV329" s="138">
        <v>0.53999999999999992</v>
      </c>
      <c r="CW329" s="139"/>
      <c r="CX329" s="140" t="s">
        <v>134</v>
      </c>
      <c r="CY329" s="141"/>
      <c r="CZ329" s="138">
        <v>0.53999999999999992</v>
      </c>
      <c r="DA329" s="139"/>
      <c r="DB329" s="140" t="s">
        <v>134</v>
      </c>
      <c r="DC329" s="141"/>
      <c r="DD329" s="138">
        <v>0.53999999999999992</v>
      </c>
      <c r="DE329" s="139"/>
      <c r="DF329" s="140" t="s">
        <v>134</v>
      </c>
      <c r="DG329" s="141"/>
      <c r="DH329" s="138">
        <v>0.53999999999999992</v>
      </c>
      <c r="DI329" s="139"/>
      <c r="DJ329" s="140" t="s">
        <v>134</v>
      </c>
      <c r="DK329" s="141"/>
    </row>
    <row r="330" spans="2:115" ht="23.5" customHeight="1" x14ac:dyDescent="0.4">
      <c r="B330" s="207" t="s">
        <v>44</v>
      </c>
      <c r="C330" s="208"/>
      <c r="D330" s="138">
        <v>1.22</v>
      </c>
      <c r="E330" s="139"/>
      <c r="F330" s="140" t="s">
        <v>134</v>
      </c>
      <c r="G330" s="141"/>
      <c r="H330" s="138">
        <v>1.22</v>
      </c>
      <c r="I330" s="139"/>
      <c r="J330" s="140" t="s">
        <v>134</v>
      </c>
      <c r="K330" s="141"/>
      <c r="L330" s="138">
        <v>1.22</v>
      </c>
      <c r="M330" s="139"/>
      <c r="N330" s="140" t="s">
        <v>134</v>
      </c>
      <c r="O330" s="141"/>
      <c r="P330" s="138">
        <v>1.22</v>
      </c>
      <c r="Q330" s="139"/>
      <c r="R330" s="140" t="s">
        <v>134</v>
      </c>
      <c r="S330" s="141"/>
      <c r="T330" s="138">
        <v>1.22</v>
      </c>
      <c r="U330" s="139"/>
      <c r="V330" s="140" t="s">
        <v>134</v>
      </c>
      <c r="W330" s="141"/>
      <c r="X330" s="138">
        <v>1.22</v>
      </c>
      <c r="Y330" s="139"/>
      <c r="Z330" s="140" t="s">
        <v>134</v>
      </c>
      <c r="AA330" s="141"/>
      <c r="AB330" s="138">
        <v>1.22</v>
      </c>
      <c r="AC330" s="139"/>
      <c r="AD330" s="140" t="s">
        <v>134</v>
      </c>
      <c r="AE330" s="141"/>
      <c r="AF330" s="138">
        <v>1.22</v>
      </c>
      <c r="AG330" s="139"/>
      <c r="AH330" s="140" t="s">
        <v>134</v>
      </c>
      <c r="AI330" s="141"/>
      <c r="AJ330" s="138">
        <v>1.22</v>
      </c>
      <c r="AK330" s="139"/>
      <c r="AL330" s="140" t="s">
        <v>134</v>
      </c>
      <c r="AM330" s="141"/>
      <c r="AN330" s="138">
        <v>1.22</v>
      </c>
      <c r="AO330" s="139"/>
      <c r="AP330" s="140" t="s">
        <v>134</v>
      </c>
      <c r="AQ330" s="141"/>
      <c r="AR330" s="138">
        <v>1.22</v>
      </c>
      <c r="AS330" s="139"/>
      <c r="AT330" s="140" t="s">
        <v>134</v>
      </c>
      <c r="AU330" s="141"/>
      <c r="AV330" s="138">
        <v>1.22</v>
      </c>
      <c r="AW330" s="139"/>
      <c r="AX330" s="140" t="s">
        <v>134</v>
      </c>
      <c r="AY330" s="141"/>
      <c r="AZ330" s="138">
        <v>1.22</v>
      </c>
      <c r="BA330" s="139"/>
      <c r="BB330" s="140" t="s">
        <v>134</v>
      </c>
      <c r="BC330" s="141"/>
      <c r="BD330" s="138">
        <v>1.22</v>
      </c>
      <c r="BE330" s="139"/>
      <c r="BF330" s="140" t="s">
        <v>134</v>
      </c>
      <c r="BG330" s="141"/>
      <c r="BH330" s="138">
        <v>1.22</v>
      </c>
      <c r="BI330" s="139"/>
      <c r="BJ330" s="140" t="s">
        <v>134</v>
      </c>
      <c r="BK330" s="141"/>
      <c r="BL330" s="138">
        <v>1.22</v>
      </c>
      <c r="BM330" s="139"/>
      <c r="BN330" s="140" t="s">
        <v>134</v>
      </c>
      <c r="BO330" s="141"/>
      <c r="BP330" s="138">
        <v>1.17</v>
      </c>
      <c r="BQ330" s="139"/>
      <c r="BR330" s="140" t="s">
        <v>134</v>
      </c>
      <c r="BS330" s="141"/>
      <c r="BT330" s="138">
        <v>1.17</v>
      </c>
      <c r="BU330" s="139"/>
      <c r="BV330" s="140" t="s">
        <v>134</v>
      </c>
      <c r="BW330" s="141"/>
      <c r="BX330" s="138">
        <v>1.17</v>
      </c>
      <c r="BY330" s="139"/>
      <c r="BZ330" s="140" t="s">
        <v>134</v>
      </c>
      <c r="CA330" s="141"/>
      <c r="CB330" s="138">
        <v>1.17</v>
      </c>
      <c r="CC330" s="139"/>
      <c r="CD330" s="140" t="s">
        <v>134</v>
      </c>
      <c r="CE330" s="141"/>
      <c r="CF330" s="138">
        <v>1.17</v>
      </c>
      <c r="CG330" s="139"/>
      <c r="CH330" s="140" t="s">
        <v>134</v>
      </c>
      <c r="CI330" s="141"/>
      <c r="CJ330" s="138">
        <v>1.17</v>
      </c>
      <c r="CK330" s="139"/>
      <c r="CL330" s="140" t="s">
        <v>134</v>
      </c>
      <c r="CM330" s="141"/>
      <c r="CN330" s="138">
        <v>1.17</v>
      </c>
      <c r="CO330" s="139"/>
      <c r="CP330" s="140" t="s">
        <v>134</v>
      </c>
      <c r="CQ330" s="141"/>
      <c r="CR330" s="138">
        <v>1.17</v>
      </c>
      <c r="CS330" s="139"/>
      <c r="CT330" s="140" t="s">
        <v>134</v>
      </c>
      <c r="CU330" s="141"/>
      <c r="CV330" s="138">
        <v>1.17</v>
      </c>
      <c r="CW330" s="139"/>
      <c r="CX330" s="140" t="s">
        <v>134</v>
      </c>
      <c r="CY330" s="141"/>
      <c r="CZ330" s="138">
        <v>1.17</v>
      </c>
      <c r="DA330" s="139"/>
      <c r="DB330" s="140" t="s">
        <v>134</v>
      </c>
      <c r="DC330" s="141"/>
      <c r="DD330" s="138">
        <v>1.17</v>
      </c>
      <c r="DE330" s="139"/>
      <c r="DF330" s="140" t="s">
        <v>134</v>
      </c>
      <c r="DG330" s="141"/>
      <c r="DH330" s="138">
        <v>1.17</v>
      </c>
      <c r="DI330" s="139"/>
      <c r="DJ330" s="140" t="s">
        <v>134</v>
      </c>
      <c r="DK330" s="141"/>
    </row>
    <row r="331" spans="2:115" ht="23.5" customHeight="1" x14ac:dyDescent="0.4">
      <c r="B331" s="207" t="s">
        <v>118</v>
      </c>
      <c r="C331" s="208"/>
      <c r="D331" s="138">
        <v>0.41000000000000003</v>
      </c>
      <c r="E331" s="139"/>
      <c r="F331" s="140" t="s">
        <v>134</v>
      </c>
      <c r="G331" s="141"/>
      <c r="H331" s="138">
        <v>0.41000000000000003</v>
      </c>
      <c r="I331" s="139"/>
      <c r="J331" s="140" t="s">
        <v>134</v>
      </c>
      <c r="K331" s="141"/>
      <c r="L331" s="138">
        <v>0.41000000000000003</v>
      </c>
      <c r="M331" s="139"/>
      <c r="N331" s="140" t="s">
        <v>134</v>
      </c>
      <c r="O331" s="141"/>
      <c r="P331" s="138">
        <v>0.41000000000000003</v>
      </c>
      <c r="Q331" s="139"/>
      <c r="R331" s="140" t="s">
        <v>134</v>
      </c>
      <c r="S331" s="141"/>
      <c r="T331" s="138">
        <v>0.41000000000000003</v>
      </c>
      <c r="U331" s="139"/>
      <c r="V331" s="140" t="s">
        <v>134</v>
      </c>
      <c r="W331" s="141"/>
      <c r="X331" s="138">
        <v>0.41000000000000003</v>
      </c>
      <c r="Y331" s="139"/>
      <c r="Z331" s="140" t="s">
        <v>134</v>
      </c>
      <c r="AA331" s="141"/>
      <c r="AB331" s="138">
        <v>0.41000000000000003</v>
      </c>
      <c r="AC331" s="139"/>
      <c r="AD331" s="140" t="s">
        <v>134</v>
      </c>
      <c r="AE331" s="141"/>
      <c r="AF331" s="138">
        <v>0.41000000000000003</v>
      </c>
      <c r="AG331" s="139"/>
      <c r="AH331" s="140" t="s">
        <v>134</v>
      </c>
      <c r="AI331" s="141"/>
      <c r="AJ331" s="138">
        <v>0.41000000000000003</v>
      </c>
      <c r="AK331" s="139"/>
      <c r="AL331" s="140" t="s">
        <v>134</v>
      </c>
      <c r="AM331" s="141"/>
      <c r="AN331" s="138">
        <v>0.41000000000000003</v>
      </c>
      <c r="AO331" s="139"/>
      <c r="AP331" s="140" t="s">
        <v>134</v>
      </c>
      <c r="AQ331" s="141"/>
      <c r="AR331" s="138">
        <v>0.41000000000000003</v>
      </c>
      <c r="AS331" s="139"/>
      <c r="AT331" s="140" t="s">
        <v>134</v>
      </c>
      <c r="AU331" s="141"/>
      <c r="AV331" s="138">
        <v>0.41000000000000003</v>
      </c>
      <c r="AW331" s="139"/>
      <c r="AX331" s="140" t="s">
        <v>134</v>
      </c>
      <c r="AY331" s="141"/>
      <c r="AZ331" s="138">
        <v>0.41000000000000003</v>
      </c>
      <c r="BA331" s="139"/>
      <c r="BB331" s="140" t="s">
        <v>134</v>
      </c>
      <c r="BC331" s="141"/>
      <c r="BD331" s="138">
        <v>0.41000000000000003</v>
      </c>
      <c r="BE331" s="139"/>
      <c r="BF331" s="140" t="s">
        <v>134</v>
      </c>
      <c r="BG331" s="141"/>
      <c r="BH331" s="138">
        <v>0.41000000000000003</v>
      </c>
      <c r="BI331" s="139"/>
      <c r="BJ331" s="140" t="s">
        <v>134</v>
      </c>
      <c r="BK331" s="141"/>
      <c r="BL331" s="138">
        <v>0.41000000000000003</v>
      </c>
      <c r="BM331" s="139"/>
      <c r="BN331" s="140" t="s">
        <v>134</v>
      </c>
      <c r="BO331" s="141"/>
      <c r="BP331" s="138">
        <v>0.36000000000000004</v>
      </c>
      <c r="BQ331" s="139"/>
      <c r="BR331" s="140" t="s">
        <v>134</v>
      </c>
      <c r="BS331" s="141"/>
      <c r="BT331" s="138">
        <v>0.36000000000000004</v>
      </c>
      <c r="BU331" s="139"/>
      <c r="BV331" s="140" t="s">
        <v>134</v>
      </c>
      <c r="BW331" s="141"/>
      <c r="BX331" s="138">
        <v>0.36000000000000004</v>
      </c>
      <c r="BY331" s="139"/>
      <c r="BZ331" s="140" t="s">
        <v>134</v>
      </c>
      <c r="CA331" s="141"/>
      <c r="CB331" s="138">
        <v>0.36000000000000004</v>
      </c>
      <c r="CC331" s="139"/>
      <c r="CD331" s="140" t="s">
        <v>134</v>
      </c>
      <c r="CE331" s="141"/>
      <c r="CF331" s="138">
        <v>0.36000000000000004</v>
      </c>
      <c r="CG331" s="139"/>
      <c r="CH331" s="140" t="s">
        <v>134</v>
      </c>
      <c r="CI331" s="141"/>
      <c r="CJ331" s="138">
        <v>0.36000000000000004</v>
      </c>
      <c r="CK331" s="139"/>
      <c r="CL331" s="140" t="s">
        <v>134</v>
      </c>
      <c r="CM331" s="141"/>
      <c r="CN331" s="138">
        <v>0.36000000000000004</v>
      </c>
      <c r="CO331" s="139"/>
      <c r="CP331" s="140" t="s">
        <v>134</v>
      </c>
      <c r="CQ331" s="141"/>
      <c r="CR331" s="138">
        <v>0.36000000000000004</v>
      </c>
      <c r="CS331" s="139"/>
      <c r="CT331" s="140" t="s">
        <v>134</v>
      </c>
      <c r="CU331" s="141"/>
      <c r="CV331" s="138">
        <v>0.36000000000000004</v>
      </c>
      <c r="CW331" s="139"/>
      <c r="CX331" s="140" t="s">
        <v>134</v>
      </c>
      <c r="CY331" s="141"/>
      <c r="CZ331" s="138">
        <v>0.36000000000000004</v>
      </c>
      <c r="DA331" s="139"/>
      <c r="DB331" s="140" t="s">
        <v>134</v>
      </c>
      <c r="DC331" s="141"/>
      <c r="DD331" s="138">
        <v>0.36000000000000004</v>
      </c>
      <c r="DE331" s="139"/>
      <c r="DF331" s="140" t="s">
        <v>134</v>
      </c>
      <c r="DG331" s="141"/>
      <c r="DH331" s="138">
        <v>0.36000000000000004</v>
      </c>
      <c r="DI331" s="139"/>
      <c r="DJ331" s="140" t="s">
        <v>134</v>
      </c>
      <c r="DK331" s="141"/>
    </row>
    <row r="332" spans="2:115" ht="23.5" customHeight="1" x14ac:dyDescent="0.4">
      <c r="B332" s="207" t="s">
        <v>20</v>
      </c>
      <c r="C332" s="208"/>
      <c r="D332" s="138">
        <v>0.83000000000000007</v>
      </c>
      <c r="E332" s="139"/>
      <c r="F332" s="140" t="s">
        <v>134</v>
      </c>
      <c r="G332" s="141"/>
      <c r="H332" s="138">
        <v>0.83000000000000007</v>
      </c>
      <c r="I332" s="139"/>
      <c r="J332" s="140" t="s">
        <v>134</v>
      </c>
      <c r="K332" s="141"/>
      <c r="L332" s="138">
        <v>0.83000000000000007</v>
      </c>
      <c r="M332" s="139"/>
      <c r="N332" s="140" t="s">
        <v>134</v>
      </c>
      <c r="O332" s="141"/>
      <c r="P332" s="138">
        <v>0.83000000000000007</v>
      </c>
      <c r="Q332" s="139"/>
      <c r="R332" s="140" t="s">
        <v>134</v>
      </c>
      <c r="S332" s="141"/>
      <c r="T332" s="138">
        <v>0.83000000000000007</v>
      </c>
      <c r="U332" s="139"/>
      <c r="V332" s="140" t="s">
        <v>134</v>
      </c>
      <c r="W332" s="141"/>
      <c r="X332" s="138">
        <v>0.83000000000000007</v>
      </c>
      <c r="Y332" s="139"/>
      <c r="Z332" s="140" t="s">
        <v>134</v>
      </c>
      <c r="AA332" s="141"/>
      <c r="AB332" s="138">
        <v>0.83000000000000007</v>
      </c>
      <c r="AC332" s="139"/>
      <c r="AD332" s="140" t="s">
        <v>134</v>
      </c>
      <c r="AE332" s="141"/>
      <c r="AF332" s="138">
        <v>0.83000000000000007</v>
      </c>
      <c r="AG332" s="139"/>
      <c r="AH332" s="140" t="s">
        <v>134</v>
      </c>
      <c r="AI332" s="141"/>
      <c r="AJ332" s="138">
        <v>0.83000000000000007</v>
      </c>
      <c r="AK332" s="139"/>
      <c r="AL332" s="140" t="s">
        <v>134</v>
      </c>
      <c r="AM332" s="141"/>
      <c r="AN332" s="138">
        <v>0.83000000000000007</v>
      </c>
      <c r="AO332" s="139"/>
      <c r="AP332" s="140" t="s">
        <v>134</v>
      </c>
      <c r="AQ332" s="141"/>
      <c r="AR332" s="138">
        <v>0.83000000000000007</v>
      </c>
      <c r="AS332" s="139"/>
      <c r="AT332" s="140" t="s">
        <v>134</v>
      </c>
      <c r="AU332" s="141"/>
      <c r="AV332" s="138">
        <v>0.83000000000000007</v>
      </c>
      <c r="AW332" s="139"/>
      <c r="AX332" s="140" t="s">
        <v>134</v>
      </c>
      <c r="AY332" s="141"/>
      <c r="AZ332" s="138">
        <v>0.83000000000000007</v>
      </c>
      <c r="BA332" s="139"/>
      <c r="BB332" s="140" t="s">
        <v>134</v>
      </c>
      <c r="BC332" s="141"/>
      <c r="BD332" s="138">
        <v>0.83000000000000007</v>
      </c>
      <c r="BE332" s="139"/>
      <c r="BF332" s="140" t="s">
        <v>134</v>
      </c>
      <c r="BG332" s="141"/>
      <c r="BH332" s="138">
        <v>0.83000000000000007</v>
      </c>
      <c r="BI332" s="139"/>
      <c r="BJ332" s="140" t="s">
        <v>134</v>
      </c>
      <c r="BK332" s="141"/>
      <c r="BL332" s="138">
        <v>0.83000000000000007</v>
      </c>
      <c r="BM332" s="139"/>
      <c r="BN332" s="140" t="s">
        <v>134</v>
      </c>
      <c r="BO332" s="141"/>
      <c r="BP332" s="138">
        <v>0.78</v>
      </c>
      <c r="BQ332" s="139"/>
      <c r="BR332" s="140" t="s">
        <v>134</v>
      </c>
      <c r="BS332" s="141"/>
      <c r="BT332" s="138">
        <v>0.78</v>
      </c>
      <c r="BU332" s="139"/>
      <c r="BV332" s="140" t="s">
        <v>134</v>
      </c>
      <c r="BW332" s="141"/>
      <c r="BX332" s="138">
        <v>0.78</v>
      </c>
      <c r="BY332" s="139"/>
      <c r="BZ332" s="140" t="s">
        <v>134</v>
      </c>
      <c r="CA332" s="141"/>
      <c r="CB332" s="138">
        <v>0.78</v>
      </c>
      <c r="CC332" s="139"/>
      <c r="CD332" s="140" t="s">
        <v>134</v>
      </c>
      <c r="CE332" s="141"/>
      <c r="CF332" s="138">
        <v>0.78</v>
      </c>
      <c r="CG332" s="139"/>
      <c r="CH332" s="140" t="s">
        <v>134</v>
      </c>
      <c r="CI332" s="141"/>
      <c r="CJ332" s="138">
        <v>0.78</v>
      </c>
      <c r="CK332" s="139"/>
      <c r="CL332" s="140" t="s">
        <v>134</v>
      </c>
      <c r="CM332" s="141"/>
      <c r="CN332" s="138">
        <v>0.78</v>
      </c>
      <c r="CO332" s="139"/>
      <c r="CP332" s="140" t="s">
        <v>134</v>
      </c>
      <c r="CQ332" s="141"/>
      <c r="CR332" s="138">
        <v>0.78</v>
      </c>
      <c r="CS332" s="139"/>
      <c r="CT332" s="140" t="s">
        <v>134</v>
      </c>
      <c r="CU332" s="141"/>
      <c r="CV332" s="138">
        <v>0.78</v>
      </c>
      <c r="CW332" s="139"/>
      <c r="CX332" s="140" t="s">
        <v>134</v>
      </c>
      <c r="CY332" s="141"/>
      <c r="CZ332" s="138">
        <v>0.78</v>
      </c>
      <c r="DA332" s="139"/>
      <c r="DB332" s="140" t="s">
        <v>134</v>
      </c>
      <c r="DC332" s="141"/>
      <c r="DD332" s="138">
        <v>0.78</v>
      </c>
      <c r="DE332" s="139"/>
      <c r="DF332" s="140" t="s">
        <v>134</v>
      </c>
      <c r="DG332" s="141"/>
      <c r="DH332" s="138">
        <v>0.78</v>
      </c>
      <c r="DI332" s="139"/>
      <c r="DJ332" s="140" t="s">
        <v>134</v>
      </c>
      <c r="DK332" s="141"/>
    </row>
    <row r="333" spans="2:115" ht="23.5" customHeight="1" x14ac:dyDescent="0.4">
      <c r="B333" s="67" t="s">
        <v>46</v>
      </c>
      <c r="C333" s="68"/>
      <c r="D333" s="138" t="s">
        <v>8</v>
      </c>
      <c r="E333" s="139"/>
      <c r="F333" s="140" t="s">
        <v>8</v>
      </c>
      <c r="G333" s="141"/>
      <c r="H333" s="138" t="s">
        <v>8</v>
      </c>
      <c r="I333" s="139"/>
      <c r="J333" s="140" t="s">
        <v>8</v>
      </c>
      <c r="K333" s="141"/>
      <c r="L333" s="138" t="s">
        <v>8</v>
      </c>
      <c r="M333" s="139"/>
      <c r="N333" s="140" t="s">
        <v>8</v>
      </c>
      <c r="O333" s="141"/>
      <c r="P333" s="138" t="s">
        <v>8</v>
      </c>
      <c r="Q333" s="139"/>
      <c r="R333" s="140" t="s">
        <v>8</v>
      </c>
      <c r="S333" s="141"/>
      <c r="T333" s="138">
        <v>1.62</v>
      </c>
      <c r="U333" s="139"/>
      <c r="V333" s="140" t="s">
        <v>134</v>
      </c>
      <c r="W333" s="141"/>
      <c r="X333" s="138">
        <v>1.62</v>
      </c>
      <c r="Y333" s="139"/>
      <c r="Z333" s="140" t="s">
        <v>134</v>
      </c>
      <c r="AA333" s="141"/>
      <c r="AB333" s="138">
        <v>1.62</v>
      </c>
      <c r="AC333" s="139"/>
      <c r="AD333" s="140" t="s">
        <v>134</v>
      </c>
      <c r="AE333" s="141"/>
      <c r="AF333" s="138">
        <v>1.62</v>
      </c>
      <c r="AG333" s="139"/>
      <c r="AH333" s="140" t="s">
        <v>134</v>
      </c>
      <c r="AI333" s="141"/>
      <c r="AJ333" s="138">
        <v>1.6199999999999999</v>
      </c>
      <c r="AK333" s="139"/>
      <c r="AL333" s="140" t="s">
        <v>134</v>
      </c>
      <c r="AM333" s="141"/>
      <c r="AN333" s="138">
        <v>1.6199999999999999</v>
      </c>
      <c r="AO333" s="139"/>
      <c r="AP333" s="140" t="s">
        <v>134</v>
      </c>
      <c r="AQ333" s="141"/>
      <c r="AR333" s="138">
        <v>1.6199999999999999</v>
      </c>
      <c r="AS333" s="139"/>
      <c r="AT333" s="140" t="s">
        <v>134</v>
      </c>
      <c r="AU333" s="141"/>
      <c r="AV333" s="138">
        <v>1.6199999999999999</v>
      </c>
      <c r="AW333" s="139"/>
      <c r="AX333" s="140" t="s">
        <v>134</v>
      </c>
      <c r="AY333" s="141"/>
      <c r="AZ333" s="138">
        <v>1.6199999999999999</v>
      </c>
      <c r="BA333" s="139"/>
      <c r="BB333" s="140" t="s">
        <v>134</v>
      </c>
      <c r="BC333" s="141"/>
      <c r="BD333" s="138">
        <v>1.6199999999999999</v>
      </c>
      <c r="BE333" s="139"/>
      <c r="BF333" s="140" t="s">
        <v>134</v>
      </c>
      <c r="BG333" s="141"/>
      <c r="BH333" s="138">
        <v>1.6199999999999999</v>
      </c>
      <c r="BI333" s="139"/>
      <c r="BJ333" s="140" t="s">
        <v>134</v>
      </c>
      <c r="BK333" s="141"/>
      <c r="BL333" s="138">
        <v>1.6199999999999999</v>
      </c>
      <c r="BM333" s="139"/>
      <c r="BN333" s="140" t="s">
        <v>134</v>
      </c>
      <c r="BO333" s="141"/>
      <c r="BP333" s="138">
        <v>1.5699999999999998</v>
      </c>
      <c r="BQ333" s="139"/>
      <c r="BR333" s="140" t="s">
        <v>134</v>
      </c>
      <c r="BS333" s="141"/>
      <c r="BT333" s="138">
        <v>1.5699999999999998</v>
      </c>
      <c r="BU333" s="139"/>
      <c r="BV333" s="140" t="s">
        <v>134</v>
      </c>
      <c r="BW333" s="141"/>
      <c r="BX333" s="138">
        <v>1.5699999999999998</v>
      </c>
      <c r="BY333" s="139"/>
      <c r="BZ333" s="140" t="s">
        <v>134</v>
      </c>
      <c r="CA333" s="141"/>
      <c r="CB333" s="138">
        <v>1.5699999999999998</v>
      </c>
      <c r="CC333" s="139"/>
      <c r="CD333" s="140" t="s">
        <v>134</v>
      </c>
      <c r="CE333" s="141"/>
      <c r="CF333" s="138">
        <v>1.5699999999999998</v>
      </c>
      <c r="CG333" s="139"/>
      <c r="CH333" s="140" t="s">
        <v>134</v>
      </c>
      <c r="CI333" s="141"/>
      <c r="CJ333" s="138">
        <v>1.5699999999999998</v>
      </c>
      <c r="CK333" s="139"/>
      <c r="CL333" s="140" t="s">
        <v>134</v>
      </c>
      <c r="CM333" s="141"/>
      <c r="CN333" s="138">
        <v>1.5699999999999998</v>
      </c>
      <c r="CO333" s="139"/>
      <c r="CP333" s="140" t="s">
        <v>134</v>
      </c>
      <c r="CQ333" s="141"/>
      <c r="CR333" s="138">
        <v>1.5699999999999998</v>
      </c>
      <c r="CS333" s="139"/>
      <c r="CT333" s="140" t="s">
        <v>134</v>
      </c>
      <c r="CU333" s="141"/>
      <c r="CV333" s="138">
        <v>1.5699999999999998</v>
      </c>
      <c r="CW333" s="139"/>
      <c r="CX333" s="140" t="s">
        <v>134</v>
      </c>
      <c r="CY333" s="141"/>
      <c r="CZ333" s="138">
        <v>1.5699999999999998</v>
      </c>
      <c r="DA333" s="139"/>
      <c r="DB333" s="140" t="s">
        <v>134</v>
      </c>
      <c r="DC333" s="141"/>
      <c r="DD333" s="138">
        <v>1.5699999999999998</v>
      </c>
      <c r="DE333" s="139"/>
      <c r="DF333" s="140" t="s">
        <v>134</v>
      </c>
      <c r="DG333" s="141"/>
      <c r="DH333" s="138">
        <v>1.5699999999999998</v>
      </c>
      <c r="DI333" s="139"/>
      <c r="DJ333" s="140" t="s">
        <v>134</v>
      </c>
      <c r="DK333" s="141"/>
    </row>
    <row r="334" spans="2:115" ht="23.5" customHeight="1" x14ac:dyDescent="0.4">
      <c r="B334" s="207" t="s">
        <v>175</v>
      </c>
      <c r="C334" s="208"/>
      <c r="D334" s="138">
        <v>2.4299999999999997</v>
      </c>
      <c r="E334" s="139"/>
      <c r="F334" s="140" t="s">
        <v>134</v>
      </c>
      <c r="G334" s="141"/>
      <c r="H334" s="138">
        <v>2.4299999999999997</v>
      </c>
      <c r="I334" s="139"/>
      <c r="J334" s="140" t="s">
        <v>134</v>
      </c>
      <c r="K334" s="141"/>
      <c r="L334" s="138">
        <v>2.4299999999999997</v>
      </c>
      <c r="M334" s="139"/>
      <c r="N334" s="140" t="s">
        <v>134</v>
      </c>
      <c r="O334" s="141"/>
      <c r="P334" s="138">
        <v>2.4299999999999997</v>
      </c>
      <c r="Q334" s="139"/>
      <c r="R334" s="140" t="s">
        <v>134</v>
      </c>
      <c r="S334" s="141"/>
      <c r="T334" s="138">
        <v>2.4299999999999997</v>
      </c>
      <c r="U334" s="139"/>
      <c r="V334" s="140" t="s">
        <v>134</v>
      </c>
      <c r="W334" s="141"/>
      <c r="X334" s="138">
        <v>2.4299999999999997</v>
      </c>
      <c r="Y334" s="139"/>
      <c r="Z334" s="140" t="s">
        <v>134</v>
      </c>
      <c r="AA334" s="141"/>
      <c r="AB334" s="138">
        <v>2.4299999999999997</v>
      </c>
      <c r="AC334" s="139"/>
      <c r="AD334" s="140" t="s">
        <v>134</v>
      </c>
      <c r="AE334" s="141"/>
      <c r="AF334" s="138">
        <v>2.4299999999999997</v>
      </c>
      <c r="AG334" s="139"/>
      <c r="AH334" s="140" t="s">
        <v>134</v>
      </c>
      <c r="AI334" s="141"/>
      <c r="AJ334" s="138">
        <v>2.4299999999999997</v>
      </c>
      <c r="AK334" s="139"/>
      <c r="AL334" s="140" t="s">
        <v>134</v>
      </c>
      <c r="AM334" s="141"/>
      <c r="AN334" s="138">
        <v>2.4299999999999997</v>
      </c>
      <c r="AO334" s="139"/>
      <c r="AP334" s="140" t="s">
        <v>134</v>
      </c>
      <c r="AQ334" s="141"/>
      <c r="AR334" s="138">
        <v>2.4299999999999997</v>
      </c>
      <c r="AS334" s="139"/>
      <c r="AT334" s="140" t="s">
        <v>134</v>
      </c>
      <c r="AU334" s="141"/>
      <c r="AV334" s="138">
        <v>2.4299999999999997</v>
      </c>
      <c r="AW334" s="139"/>
      <c r="AX334" s="140" t="s">
        <v>134</v>
      </c>
      <c r="AY334" s="141"/>
      <c r="AZ334" s="138">
        <v>2.4299999999999997</v>
      </c>
      <c r="BA334" s="139"/>
      <c r="BB334" s="140" t="s">
        <v>134</v>
      </c>
      <c r="BC334" s="141"/>
      <c r="BD334" s="138">
        <v>2.4299999999999997</v>
      </c>
      <c r="BE334" s="139"/>
      <c r="BF334" s="140" t="s">
        <v>134</v>
      </c>
      <c r="BG334" s="141"/>
      <c r="BH334" s="138">
        <v>2.4299999999999997</v>
      </c>
      <c r="BI334" s="139"/>
      <c r="BJ334" s="140" t="s">
        <v>134</v>
      </c>
      <c r="BK334" s="141"/>
      <c r="BL334" s="138">
        <v>2.4299999999999997</v>
      </c>
      <c r="BM334" s="139"/>
      <c r="BN334" s="140" t="s">
        <v>134</v>
      </c>
      <c r="BO334" s="141"/>
      <c r="BP334" s="138">
        <v>2.38</v>
      </c>
      <c r="BQ334" s="139"/>
      <c r="BR334" s="140" t="s">
        <v>134</v>
      </c>
      <c r="BS334" s="141"/>
      <c r="BT334" s="138">
        <v>2.38</v>
      </c>
      <c r="BU334" s="139"/>
      <c r="BV334" s="140" t="s">
        <v>134</v>
      </c>
      <c r="BW334" s="141"/>
      <c r="BX334" s="138">
        <v>2.38</v>
      </c>
      <c r="BY334" s="139"/>
      <c r="BZ334" s="140" t="s">
        <v>134</v>
      </c>
      <c r="CA334" s="141"/>
      <c r="CB334" s="138">
        <v>2.38</v>
      </c>
      <c r="CC334" s="139"/>
      <c r="CD334" s="140" t="s">
        <v>134</v>
      </c>
      <c r="CE334" s="141"/>
      <c r="CF334" s="138">
        <v>2.38</v>
      </c>
      <c r="CG334" s="139"/>
      <c r="CH334" s="140" t="s">
        <v>134</v>
      </c>
      <c r="CI334" s="141"/>
      <c r="CJ334" s="138">
        <v>2.38</v>
      </c>
      <c r="CK334" s="139"/>
      <c r="CL334" s="140" t="s">
        <v>134</v>
      </c>
      <c r="CM334" s="141"/>
      <c r="CN334" s="138">
        <v>2.38</v>
      </c>
      <c r="CO334" s="139"/>
      <c r="CP334" s="140" t="s">
        <v>134</v>
      </c>
      <c r="CQ334" s="141"/>
      <c r="CR334" s="138">
        <v>2.38</v>
      </c>
      <c r="CS334" s="139"/>
      <c r="CT334" s="140" t="s">
        <v>134</v>
      </c>
      <c r="CU334" s="141"/>
      <c r="CV334" s="138">
        <v>2.38</v>
      </c>
      <c r="CW334" s="139"/>
      <c r="CX334" s="140" t="s">
        <v>134</v>
      </c>
      <c r="CY334" s="141"/>
      <c r="CZ334" s="138">
        <v>2.38</v>
      </c>
      <c r="DA334" s="139"/>
      <c r="DB334" s="140" t="s">
        <v>134</v>
      </c>
      <c r="DC334" s="141"/>
      <c r="DD334" s="138">
        <v>2.38</v>
      </c>
      <c r="DE334" s="139"/>
      <c r="DF334" s="140" t="s">
        <v>134</v>
      </c>
      <c r="DG334" s="141"/>
      <c r="DH334" s="138">
        <v>2.38</v>
      </c>
      <c r="DI334" s="139"/>
      <c r="DJ334" s="140" t="s">
        <v>134</v>
      </c>
      <c r="DK334" s="141"/>
    </row>
    <row r="335" spans="2:115" ht="23.5" customHeight="1" x14ac:dyDescent="0.4">
      <c r="B335" s="207" t="s">
        <v>23</v>
      </c>
      <c r="C335" s="208"/>
      <c r="D335" s="138">
        <v>0.78</v>
      </c>
      <c r="E335" s="139"/>
      <c r="F335" s="140" t="s">
        <v>134</v>
      </c>
      <c r="G335" s="141"/>
      <c r="H335" s="138">
        <v>0.78</v>
      </c>
      <c r="I335" s="139"/>
      <c r="J335" s="140" t="s">
        <v>134</v>
      </c>
      <c r="K335" s="141"/>
      <c r="L335" s="138">
        <v>0.78</v>
      </c>
      <c r="M335" s="139"/>
      <c r="N335" s="140" t="s">
        <v>134</v>
      </c>
      <c r="O335" s="141"/>
      <c r="P335" s="138">
        <v>0.78</v>
      </c>
      <c r="Q335" s="139"/>
      <c r="R335" s="140" t="s">
        <v>134</v>
      </c>
      <c r="S335" s="141"/>
      <c r="T335" s="138">
        <v>0.78</v>
      </c>
      <c r="U335" s="139"/>
      <c r="V335" s="140" t="s">
        <v>134</v>
      </c>
      <c r="W335" s="141"/>
      <c r="X335" s="138">
        <v>0.78</v>
      </c>
      <c r="Y335" s="139"/>
      <c r="Z335" s="140" t="s">
        <v>134</v>
      </c>
      <c r="AA335" s="141"/>
      <c r="AB335" s="138">
        <v>0.78</v>
      </c>
      <c r="AC335" s="139"/>
      <c r="AD335" s="140" t="s">
        <v>134</v>
      </c>
      <c r="AE335" s="141"/>
      <c r="AF335" s="138">
        <v>0.78</v>
      </c>
      <c r="AG335" s="139"/>
      <c r="AH335" s="140" t="s">
        <v>134</v>
      </c>
      <c r="AI335" s="141"/>
      <c r="AJ335" s="138">
        <v>0.78</v>
      </c>
      <c r="AK335" s="139"/>
      <c r="AL335" s="140" t="s">
        <v>134</v>
      </c>
      <c r="AM335" s="141"/>
      <c r="AN335" s="138">
        <v>0.78</v>
      </c>
      <c r="AO335" s="139"/>
      <c r="AP335" s="140" t="s">
        <v>134</v>
      </c>
      <c r="AQ335" s="141"/>
      <c r="AR335" s="138">
        <v>0.78</v>
      </c>
      <c r="AS335" s="139"/>
      <c r="AT335" s="140" t="s">
        <v>134</v>
      </c>
      <c r="AU335" s="141"/>
      <c r="AV335" s="138">
        <v>0.78</v>
      </c>
      <c r="AW335" s="139"/>
      <c r="AX335" s="140" t="s">
        <v>134</v>
      </c>
      <c r="AY335" s="141"/>
      <c r="AZ335" s="138">
        <v>0.78</v>
      </c>
      <c r="BA335" s="139"/>
      <c r="BB335" s="140" t="s">
        <v>134</v>
      </c>
      <c r="BC335" s="141"/>
      <c r="BD335" s="138">
        <v>0.78</v>
      </c>
      <c r="BE335" s="139"/>
      <c r="BF335" s="140" t="s">
        <v>134</v>
      </c>
      <c r="BG335" s="141"/>
      <c r="BH335" s="138">
        <v>0.78</v>
      </c>
      <c r="BI335" s="139"/>
      <c r="BJ335" s="140" t="s">
        <v>134</v>
      </c>
      <c r="BK335" s="141"/>
      <c r="BL335" s="138">
        <v>0.78</v>
      </c>
      <c r="BM335" s="139"/>
      <c r="BN335" s="140" t="s">
        <v>134</v>
      </c>
      <c r="BO335" s="141"/>
      <c r="BP335" s="138">
        <v>0.73</v>
      </c>
      <c r="BQ335" s="139"/>
      <c r="BR335" s="140" t="s">
        <v>134</v>
      </c>
      <c r="BS335" s="141"/>
      <c r="BT335" s="138">
        <v>0.73</v>
      </c>
      <c r="BU335" s="139"/>
      <c r="BV335" s="140" t="s">
        <v>134</v>
      </c>
      <c r="BW335" s="141"/>
      <c r="BX335" s="138">
        <v>0.73</v>
      </c>
      <c r="BY335" s="139"/>
      <c r="BZ335" s="140" t="s">
        <v>134</v>
      </c>
      <c r="CA335" s="141"/>
      <c r="CB335" s="138">
        <v>0.73</v>
      </c>
      <c r="CC335" s="139"/>
      <c r="CD335" s="140" t="s">
        <v>134</v>
      </c>
      <c r="CE335" s="141"/>
      <c r="CF335" s="138">
        <v>0.73</v>
      </c>
      <c r="CG335" s="139"/>
      <c r="CH335" s="140" t="s">
        <v>134</v>
      </c>
      <c r="CI335" s="141"/>
      <c r="CJ335" s="138">
        <v>0.73</v>
      </c>
      <c r="CK335" s="139"/>
      <c r="CL335" s="140" t="s">
        <v>134</v>
      </c>
      <c r="CM335" s="141"/>
      <c r="CN335" s="138">
        <v>0.73</v>
      </c>
      <c r="CO335" s="139"/>
      <c r="CP335" s="140" t="s">
        <v>134</v>
      </c>
      <c r="CQ335" s="141"/>
      <c r="CR335" s="138">
        <v>0.73</v>
      </c>
      <c r="CS335" s="139"/>
      <c r="CT335" s="140" t="s">
        <v>134</v>
      </c>
      <c r="CU335" s="141"/>
      <c r="CV335" s="138">
        <v>0.73</v>
      </c>
      <c r="CW335" s="139"/>
      <c r="CX335" s="140" t="s">
        <v>134</v>
      </c>
      <c r="CY335" s="141"/>
      <c r="CZ335" s="138">
        <v>0.73</v>
      </c>
      <c r="DA335" s="139"/>
      <c r="DB335" s="140" t="s">
        <v>134</v>
      </c>
      <c r="DC335" s="141"/>
      <c r="DD335" s="138">
        <v>0.73</v>
      </c>
      <c r="DE335" s="139"/>
      <c r="DF335" s="140" t="s">
        <v>134</v>
      </c>
      <c r="DG335" s="141"/>
      <c r="DH335" s="138">
        <v>0.73</v>
      </c>
      <c r="DI335" s="139"/>
      <c r="DJ335" s="140" t="s">
        <v>134</v>
      </c>
      <c r="DK335" s="141"/>
    </row>
    <row r="336" spans="2:115" ht="23.5" customHeight="1" x14ac:dyDescent="0.4">
      <c r="B336" s="207" t="s">
        <v>176</v>
      </c>
      <c r="C336" s="208"/>
      <c r="D336" s="138">
        <v>1.8399999999999999</v>
      </c>
      <c r="E336" s="139"/>
      <c r="F336" s="140" t="s">
        <v>134</v>
      </c>
      <c r="G336" s="141"/>
      <c r="H336" s="138">
        <v>1.8399999999999999</v>
      </c>
      <c r="I336" s="139"/>
      <c r="J336" s="140" t="s">
        <v>134</v>
      </c>
      <c r="K336" s="141"/>
      <c r="L336" s="138">
        <v>1.8399999999999999</v>
      </c>
      <c r="M336" s="139"/>
      <c r="N336" s="140" t="s">
        <v>134</v>
      </c>
      <c r="O336" s="141"/>
      <c r="P336" s="138">
        <v>1.8399999999999999</v>
      </c>
      <c r="Q336" s="139"/>
      <c r="R336" s="140" t="s">
        <v>134</v>
      </c>
      <c r="S336" s="141"/>
      <c r="T336" s="138">
        <v>1.8399999999999999</v>
      </c>
      <c r="U336" s="139"/>
      <c r="V336" s="140" t="s">
        <v>134</v>
      </c>
      <c r="W336" s="141"/>
      <c r="X336" s="138">
        <v>1.8399999999999999</v>
      </c>
      <c r="Y336" s="139"/>
      <c r="Z336" s="140" t="s">
        <v>134</v>
      </c>
      <c r="AA336" s="141"/>
      <c r="AB336" s="138">
        <v>1.8399999999999999</v>
      </c>
      <c r="AC336" s="139"/>
      <c r="AD336" s="140" t="s">
        <v>134</v>
      </c>
      <c r="AE336" s="141"/>
      <c r="AF336" s="138">
        <v>1.8399999999999999</v>
      </c>
      <c r="AG336" s="139"/>
      <c r="AH336" s="140" t="s">
        <v>134</v>
      </c>
      <c r="AI336" s="141"/>
      <c r="AJ336" s="138">
        <v>1.8399999999999999</v>
      </c>
      <c r="AK336" s="139"/>
      <c r="AL336" s="140" t="s">
        <v>134</v>
      </c>
      <c r="AM336" s="141"/>
      <c r="AN336" s="138">
        <v>1.8399999999999999</v>
      </c>
      <c r="AO336" s="139"/>
      <c r="AP336" s="140" t="s">
        <v>134</v>
      </c>
      <c r="AQ336" s="141"/>
      <c r="AR336" s="138">
        <v>1.8399999999999999</v>
      </c>
      <c r="AS336" s="139"/>
      <c r="AT336" s="140" t="s">
        <v>134</v>
      </c>
      <c r="AU336" s="141"/>
      <c r="AV336" s="138">
        <v>1.8399999999999999</v>
      </c>
      <c r="AW336" s="139"/>
      <c r="AX336" s="140" t="s">
        <v>134</v>
      </c>
      <c r="AY336" s="141"/>
      <c r="AZ336" s="138">
        <v>1.8399999999999999</v>
      </c>
      <c r="BA336" s="139"/>
      <c r="BB336" s="140" t="s">
        <v>134</v>
      </c>
      <c r="BC336" s="141"/>
      <c r="BD336" s="138">
        <v>1.8399999999999999</v>
      </c>
      <c r="BE336" s="139"/>
      <c r="BF336" s="140" t="s">
        <v>134</v>
      </c>
      <c r="BG336" s="141"/>
      <c r="BH336" s="138">
        <v>1.8399999999999999</v>
      </c>
      <c r="BI336" s="139"/>
      <c r="BJ336" s="140" t="s">
        <v>134</v>
      </c>
      <c r="BK336" s="141"/>
      <c r="BL336" s="138">
        <v>1.8399999999999999</v>
      </c>
      <c r="BM336" s="139"/>
      <c r="BN336" s="140" t="s">
        <v>134</v>
      </c>
      <c r="BO336" s="141"/>
      <c r="BP336" s="138">
        <v>1.7899999999999998</v>
      </c>
      <c r="BQ336" s="139"/>
      <c r="BR336" s="140" t="s">
        <v>134</v>
      </c>
      <c r="BS336" s="141"/>
      <c r="BT336" s="138">
        <v>1.7899999999999998</v>
      </c>
      <c r="BU336" s="139"/>
      <c r="BV336" s="140" t="s">
        <v>134</v>
      </c>
      <c r="BW336" s="141"/>
      <c r="BX336" s="138">
        <v>1.7899999999999998</v>
      </c>
      <c r="BY336" s="139"/>
      <c r="BZ336" s="140" t="s">
        <v>134</v>
      </c>
      <c r="CA336" s="141"/>
      <c r="CB336" s="138">
        <v>1.7899999999999998</v>
      </c>
      <c r="CC336" s="139"/>
      <c r="CD336" s="140" t="s">
        <v>134</v>
      </c>
      <c r="CE336" s="141"/>
      <c r="CF336" s="138">
        <v>1.7899999999999998</v>
      </c>
      <c r="CG336" s="139"/>
      <c r="CH336" s="140" t="s">
        <v>134</v>
      </c>
      <c r="CI336" s="141"/>
      <c r="CJ336" s="138">
        <v>1.7899999999999998</v>
      </c>
      <c r="CK336" s="139"/>
      <c r="CL336" s="140" t="s">
        <v>134</v>
      </c>
      <c r="CM336" s="141"/>
      <c r="CN336" s="138">
        <v>1.7899999999999998</v>
      </c>
      <c r="CO336" s="139"/>
      <c r="CP336" s="140" t="s">
        <v>134</v>
      </c>
      <c r="CQ336" s="141"/>
      <c r="CR336" s="138">
        <v>1.7899999999999998</v>
      </c>
      <c r="CS336" s="139"/>
      <c r="CT336" s="140" t="s">
        <v>134</v>
      </c>
      <c r="CU336" s="141"/>
      <c r="CV336" s="138">
        <v>1.7899999999999998</v>
      </c>
      <c r="CW336" s="139"/>
      <c r="CX336" s="140" t="s">
        <v>134</v>
      </c>
      <c r="CY336" s="141"/>
      <c r="CZ336" s="138">
        <v>1.7899999999999998</v>
      </c>
      <c r="DA336" s="139"/>
      <c r="DB336" s="140" t="s">
        <v>134</v>
      </c>
      <c r="DC336" s="141"/>
      <c r="DD336" s="138">
        <v>1.7899999999999998</v>
      </c>
      <c r="DE336" s="139"/>
      <c r="DF336" s="140" t="s">
        <v>134</v>
      </c>
      <c r="DG336" s="141"/>
      <c r="DH336" s="138">
        <v>1.7899999999999998</v>
      </c>
      <c r="DI336" s="139"/>
      <c r="DJ336" s="140" t="s">
        <v>134</v>
      </c>
      <c r="DK336" s="141"/>
    </row>
    <row r="337" spans="2:115" ht="23.5" customHeight="1" x14ac:dyDescent="0.4">
      <c r="B337" s="201" t="s">
        <v>177</v>
      </c>
      <c r="C337" s="202"/>
      <c r="D337" s="137">
        <v>2.67</v>
      </c>
      <c r="E337" s="133"/>
      <c r="F337" s="142" t="s">
        <v>134</v>
      </c>
      <c r="G337" s="143"/>
      <c r="H337" s="137">
        <v>2.67</v>
      </c>
      <c r="I337" s="133"/>
      <c r="J337" s="142" t="s">
        <v>134</v>
      </c>
      <c r="K337" s="143"/>
      <c r="L337" s="137">
        <v>2.67</v>
      </c>
      <c r="M337" s="133"/>
      <c r="N337" s="142" t="s">
        <v>134</v>
      </c>
      <c r="O337" s="143"/>
      <c r="P337" s="137">
        <v>2.67</v>
      </c>
      <c r="Q337" s="133"/>
      <c r="R337" s="142" t="s">
        <v>134</v>
      </c>
      <c r="S337" s="143"/>
      <c r="T337" s="137">
        <v>2.67</v>
      </c>
      <c r="U337" s="133"/>
      <c r="V337" s="142" t="s">
        <v>134</v>
      </c>
      <c r="W337" s="143"/>
      <c r="X337" s="137">
        <v>2.67</v>
      </c>
      <c r="Y337" s="133"/>
      <c r="Z337" s="142" t="s">
        <v>134</v>
      </c>
      <c r="AA337" s="143"/>
      <c r="AB337" s="137">
        <v>2.67</v>
      </c>
      <c r="AC337" s="133"/>
      <c r="AD337" s="142" t="s">
        <v>134</v>
      </c>
      <c r="AE337" s="143"/>
      <c r="AF337" s="137">
        <v>2.67</v>
      </c>
      <c r="AG337" s="133"/>
      <c r="AH337" s="142" t="s">
        <v>134</v>
      </c>
      <c r="AI337" s="143"/>
      <c r="AJ337" s="137">
        <v>2.67</v>
      </c>
      <c r="AK337" s="133"/>
      <c r="AL337" s="142" t="s">
        <v>134</v>
      </c>
      <c r="AM337" s="143"/>
      <c r="AN337" s="137">
        <v>2.67</v>
      </c>
      <c r="AO337" s="133"/>
      <c r="AP337" s="142" t="s">
        <v>134</v>
      </c>
      <c r="AQ337" s="143"/>
      <c r="AR337" s="137">
        <v>2.67</v>
      </c>
      <c r="AS337" s="133"/>
      <c r="AT337" s="142" t="s">
        <v>134</v>
      </c>
      <c r="AU337" s="143"/>
      <c r="AV337" s="137">
        <v>2.67</v>
      </c>
      <c r="AW337" s="133"/>
      <c r="AX337" s="142" t="s">
        <v>134</v>
      </c>
      <c r="AY337" s="143"/>
      <c r="AZ337" s="137">
        <v>2.67</v>
      </c>
      <c r="BA337" s="133"/>
      <c r="BB337" s="142" t="s">
        <v>134</v>
      </c>
      <c r="BC337" s="143"/>
      <c r="BD337" s="137">
        <v>2.67</v>
      </c>
      <c r="BE337" s="133"/>
      <c r="BF337" s="142" t="s">
        <v>134</v>
      </c>
      <c r="BG337" s="143"/>
      <c r="BH337" s="137">
        <v>2.67</v>
      </c>
      <c r="BI337" s="133"/>
      <c r="BJ337" s="142" t="s">
        <v>134</v>
      </c>
      <c r="BK337" s="143"/>
      <c r="BL337" s="137">
        <v>2.67</v>
      </c>
      <c r="BM337" s="133"/>
      <c r="BN337" s="142" t="s">
        <v>134</v>
      </c>
      <c r="BO337" s="143"/>
      <c r="BP337" s="137">
        <v>2.62</v>
      </c>
      <c r="BQ337" s="133"/>
      <c r="BR337" s="142" t="s">
        <v>134</v>
      </c>
      <c r="BS337" s="143"/>
      <c r="BT337" s="137">
        <v>2.62</v>
      </c>
      <c r="BU337" s="133"/>
      <c r="BV337" s="142" t="s">
        <v>134</v>
      </c>
      <c r="BW337" s="143"/>
      <c r="BX337" s="137">
        <v>2.62</v>
      </c>
      <c r="BY337" s="133"/>
      <c r="BZ337" s="142" t="s">
        <v>134</v>
      </c>
      <c r="CA337" s="143"/>
      <c r="CB337" s="137">
        <v>2.62</v>
      </c>
      <c r="CC337" s="133"/>
      <c r="CD337" s="142" t="s">
        <v>134</v>
      </c>
      <c r="CE337" s="143"/>
      <c r="CF337" s="137">
        <v>2.62</v>
      </c>
      <c r="CG337" s="133"/>
      <c r="CH337" s="142" t="s">
        <v>134</v>
      </c>
      <c r="CI337" s="143"/>
      <c r="CJ337" s="137">
        <v>2.62</v>
      </c>
      <c r="CK337" s="133"/>
      <c r="CL337" s="142" t="s">
        <v>134</v>
      </c>
      <c r="CM337" s="143"/>
      <c r="CN337" s="132">
        <v>0.6</v>
      </c>
      <c r="CO337" s="133"/>
      <c r="CP337" s="134" t="s">
        <v>247</v>
      </c>
      <c r="CQ337" s="135"/>
      <c r="CR337" s="132">
        <v>0.6</v>
      </c>
      <c r="CS337" s="133"/>
      <c r="CT337" s="134" t="s">
        <v>247</v>
      </c>
      <c r="CU337" s="135"/>
      <c r="CV337" s="132">
        <v>0.6</v>
      </c>
      <c r="CW337" s="133"/>
      <c r="CX337" s="134" t="s">
        <v>247</v>
      </c>
      <c r="CY337" s="135"/>
      <c r="CZ337" s="132">
        <v>0.6</v>
      </c>
      <c r="DA337" s="133"/>
      <c r="DB337" s="134" t="s">
        <v>247</v>
      </c>
      <c r="DC337" s="135"/>
      <c r="DD337" s="132">
        <v>0.6</v>
      </c>
      <c r="DE337" s="133"/>
      <c r="DF337" s="134" t="s">
        <v>247</v>
      </c>
      <c r="DG337" s="135"/>
      <c r="DH337" s="132">
        <v>0.6</v>
      </c>
      <c r="DI337" s="133"/>
      <c r="DJ337" s="134" t="s">
        <v>247</v>
      </c>
      <c r="DK337" s="135"/>
    </row>
    <row r="338" spans="2:115" ht="23.5" customHeight="1" x14ac:dyDescent="0.4">
      <c r="B338" s="203"/>
      <c r="C338" s="204"/>
      <c r="D338" s="136"/>
      <c r="E338" s="129"/>
      <c r="F338" s="144"/>
      <c r="G338" s="145"/>
      <c r="H338" s="136"/>
      <c r="I338" s="129"/>
      <c r="J338" s="144"/>
      <c r="K338" s="145"/>
      <c r="L338" s="136"/>
      <c r="M338" s="129"/>
      <c r="N338" s="144"/>
      <c r="O338" s="145"/>
      <c r="P338" s="136"/>
      <c r="Q338" s="129"/>
      <c r="R338" s="144"/>
      <c r="S338" s="145"/>
      <c r="T338" s="136"/>
      <c r="U338" s="129"/>
      <c r="V338" s="144"/>
      <c r="W338" s="145"/>
      <c r="X338" s="136"/>
      <c r="Y338" s="129"/>
      <c r="Z338" s="144"/>
      <c r="AA338" s="145"/>
      <c r="AB338" s="136"/>
      <c r="AC338" s="129"/>
      <c r="AD338" s="144"/>
      <c r="AE338" s="145"/>
      <c r="AF338" s="136"/>
      <c r="AG338" s="129"/>
      <c r="AH338" s="144"/>
      <c r="AI338" s="145"/>
      <c r="AJ338" s="136"/>
      <c r="AK338" s="129"/>
      <c r="AL338" s="144"/>
      <c r="AM338" s="145"/>
      <c r="AN338" s="136"/>
      <c r="AO338" s="129"/>
      <c r="AP338" s="144"/>
      <c r="AQ338" s="145"/>
      <c r="AR338" s="136"/>
      <c r="AS338" s="129"/>
      <c r="AT338" s="144"/>
      <c r="AU338" s="145"/>
      <c r="AV338" s="136"/>
      <c r="AW338" s="129"/>
      <c r="AX338" s="144"/>
      <c r="AY338" s="145"/>
      <c r="AZ338" s="136"/>
      <c r="BA338" s="129"/>
      <c r="BB338" s="144"/>
      <c r="BC338" s="145"/>
      <c r="BD338" s="136"/>
      <c r="BE338" s="129"/>
      <c r="BF338" s="144"/>
      <c r="BG338" s="145"/>
      <c r="BH338" s="136"/>
      <c r="BI338" s="129"/>
      <c r="BJ338" s="144"/>
      <c r="BK338" s="145"/>
      <c r="BL338" s="136"/>
      <c r="BM338" s="129"/>
      <c r="BN338" s="144"/>
      <c r="BO338" s="145"/>
      <c r="BP338" s="136"/>
      <c r="BQ338" s="129"/>
      <c r="BR338" s="144"/>
      <c r="BS338" s="145"/>
      <c r="BT338" s="136"/>
      <c r="BU338" s="129"/>
      <c r="BV338" s="144"/>
      <c r="BW338" s="145"/>
      <c r="BX338" s="136"/>
      <c r="BY338" s="129"/>
      <c r="BZ338" s="144"/>
      <c r="CA338" s="145"/>
      <c r="CB338" s="136"/>
      <c r="CC338" s="129"/>
      <c r="CD338" s="144"/>
      <c r="CE338" s="145"/>
      <c r="CF338" s="136"/>
      <c r="CG338" s="129"/>
      <c r="CH338" s="144"/>
      <c r="CI338" s="145"/>
      <c r="CJ338" s="136"/>
      <c r="CK338" s="129"/>
      <c r="CL338" s="144"/>
      <c r="CM338" s="145"/>
      <c r="CN338" s="128">
        <v>6.1000000000000005</v>
      </c>
      <c r="CO338" s="129"/>
      <c r="CP338" s="130" t="s">
        <v>134</v>
      </c>
      <c r="CQ338" s="131"/>
      <c r="CR338" s="128">
        <v>6.1000000000000005</v>
      </c>
      <c r="CS338" s="129"/>
      <c r="CT338" s="130" t="s">
        <v>134</v>
      </c>
      <c r="CU338" s="131"/>
      <c r="CV338" s="128">
        <v>6.1000000000000005</v>
      </c>
      <c r="CW338" s="129"/>
      <c r="CX338" s="130" t="s">
        <v>134</v>
      </c>
      <c r="CY338" s="131"/>
      <c r="CZ338" s="128">
        <v>10.220000000000001</v>
      </c>
      <c r="DA338" s="129"/>
      <c r="DB338" s="130" t="s">
        <v>134</v>
      </c>
      <c r="DC338" s="131"/>
      <c r="DD338" s="128">
        <v>10.220000000000001</v>
      </c>
      <c r="DE338" s="129"/>
      <c r="DF338" s="130" t="s">
        <v>134</v>
      </c>
      <c r="DG338" s="131"/>
      <c r="DH338" s="128">
        <v>10.220000000000001</v>
      </c>
      <c r="DI338" s="129"/>
      <c r="DJ338" s="130" t="s">
        <v>134</v>
      </c>
      <c r="DK338" s="131"/>
    </row>
    <row r="339" spans="2:115" ht="23.5" customHeight="1" x14ac:dyDescent="0.4">
      <c r="B339" s="207" t="s">
        <v>24</v>
      </c>
      <c r="C339" s="208"/>
      <c r="D339" s="138">
        <v>0.85</v>
      </c>
      <c r="E339" s="139"/>
      <c r="F339" s="140" t="s">
        <v>134</v>
      </c>
      <c r="G339" s="141"/>
      <c r="H339" s="138">
        <v>0.85</v>
      </c>
      <c r="I339" s="139"/>
      <c r="J339" s="140" t="s">
        <v>134</v>
      </c>
      <c r="K339" s="141"/>
      <c r="L339" s="138">
        <v>0.85</v>
      </c>
      <c r="M339" s="139"/>
      <c r="N339" s="140" t="s">
        <v>134</v>
      </c>
      <c r="O339" s="141"/>
      <c r="P339" s="138">
        <v>0.85</v>
      </c>
      <c r="Q339" s="139"/>
      <c r="R339" s="140" t="s">
        <v>134</v>
      </c>
      <c r="S339" s="141"/>
      <c r="T339" s="138">
        <v>0.85</v>
      </c>
      <c r="U339" s="139"/>
      <c r="V339" s="140" t="s">
        <v>134</v>
      </c>
      <c r="W339" s="141"/>
      <c r="X339" s="138">
        <v>0.85</v>
      </c>
      <c r="Y339" s="139"/>
      <c r="Z339" s="140" t="s">
        <v>134</v>
      </c>
      <c r="AA339" s="141"/>
      <c r="AB339" s="138">
        <v>0.85</v>
      </c>
      <c r="AC339" s="139"/>
      <c r="AD339" s="140" t="s">
        <v>134</v>
      </c>
      <c r="AE339" s="141"/>
      <c r="AF339" s="138">
        <v>0.85</v>
      </c>
      <c r="AG339" s="139"/>
      <c r="AH339" s="140" t="s">
        <v>134</v>
      </c>
      <c r="AI339" s="141"/>
      <c r="AJ339" s="138">
        <v>0.85</v>
      </c>
      <c r="AK339" s="139"/>
      <c r="AL339" s="140" t="s">
        <v>134</v>
      </c>
      <c r="AM339" s="141"/>
      <c r="AN339" s="138">
        <v>0.85</v>
      </c>
      <c r="AO339" s="139"/>
      <c r="AP339" s="140" t="s">
        <v>134</v>
      </c>
      <c r="AQ339" s="141"/>
      <c r="AR339" s="138">
        <v>0.85</v>
      </c>
      <c r="AS339" s="139"/>
      <c r="AT339" s="140" t="s">
        <v>134</v>
      </c>
      <c r="AU339" s="141"/>
      <c r="AV339" s="138">
        <v>0.85</v>
      </c>
      <c r="AW339" s="139"/>
      <c r="AX339" s="140" t="s">
        <v>134</v>
      </c>
      <c r="AY339" s="141"/>
      <c r="AZ339" s="138">
        <v>0.85</v>
      </c>
      <c r="BA339" s="139"/>
      <c r="BB339" s="140" t="s">
        <v>134</v>
      </c>
      <c r="BC339" s="141"/>
      <c r="BD339" s="138">
        <v>0.85</v>
      </c>
      <c r="BE339" s="139"/>
      <c r="BF339" s="140" t="s">
        <v>134</v>
      </c>
      <c r="BG339" s="141"/>
      <c r="BH339" s="138">
        <v>0.85</v>
      </c>
      <c r="BI339" s="139"/>
      <c r="BJ339" s="140" t="s">
        <v>134</v>
      </c>
      <c r="BK339" s="141"/>
      <c r="BL339" s="138">
        <v>0.85</v>
      </c>
      <c r="BM339" s="139"/>
      <c r="BN339" s="140" t="s">
        <v>134</v>
      </c>
      <c r="BO339" s="141"/>
      <c r="BP339" s="138">
        <v>0.79999999999999993</v>
      </c>
      <c r="BQ339" s="139"/>
      <c r="BR339" s="140" t="s">
        <v>134</v>
      </c>
      <c r="BS339" s="141"/>
      <c r="BT339" s="138">
        <v>0.79999999999999993</v>
      </c>
      <c r="BU339" s="139"/>
      <c r="BV339" s="140" t="s">
        <v>134</v>
      </c>
      <c r="BW339" s="141"/>
      <c r="BX339" s="138">
        <v>0.79999999999999993</v>
      </c>
      <c r="BY339" s="139"/>
      <c r="BZ339" s="140" t="s">
        <v>134</v>
      </c>
      <c r="CA339" s="141"/>
      <c r="CB339" s="138">
        <v>0.79999999999999993</v>
      </c>
      <c r="CC339" s="139"/>
      <c r="CD339" s="140" t="s">
        <v>134</v>
      </c>
      <c r="CE339" s="141"/>
      <c r="CF339" s="138">
        <v>0.79999999999999993</v>
      </c>
      <c r="CG339" s="139"/>
      <c r="CH339" s="140" t="s">
        <v>134</v>
      </c>
      <c r="CI339" s="141"/>
      <c r="CJ339" s="138">
        <v>0.79999999999999993</v>
      </c>
      <c r="CK339" s="139"/>
      <c r="CL339" s="140" t="s">
        <v>134</v>
      </c>
      <c r="CM339" s="141"/>
      <c r="CN339" s="138">
        <v>0.79999999999999993</v>
      </c>
      <c r="CO339" s="139"/>
      <c r="CP339" s="140" t="s">
        <v>134</v>
      </c>
      <c r="CQ339" s="141"/>
      <c r="CR339" s="138">
        <v>0.79999999999999993</v>
      </c>
      <c r="CS339" s="139"/>
      <c r="CT339" s="140" t="s">
        <v>134</v>
      </c>
      <c r="CU339" s="141"/>
      <c r="CV339" s="138">
        <v>0.79999999999999993</v>
      </c>
      <c r="CW339" s="139"/>
      <c r="CX339" s="140" t="s">
        <v>134</v>
      </c>
      <c r="CY339" s="141"/>
      <c r="CZ339" s="138">
        <v>0.79999999999999993</v>
      </c>
      <c r="DA339" s="139"/>
      <c r="DB339" s="140" t="s">
        <v>134</v>
      </c>
      <c r="DC339" s="141"/>
      <c r="DD339" s="138">
        <v>0.79999999999999993</v>
      </c>
      <c r="DE339" s="139"/>
      <c r="DF339" s="140" t="s">
        <v>134</v>
      </c>
      <c r="DG339" s="141"/>
      <c r="DH339" s="138">
        <v>0.79999999999999993</v>
      </c>
      <c r="DI339" s="139"/>
      <c r="DJ339" s="140" t="s">
        <v>134</v>
      </c>
      <c r="DK339" s="141"/>
    </row>
    <row r="340" spans="2:115" ht="23.5" customHeight="1" x14ac:dyDescent="0.4">
      <c r="B340" s="207" t="s">
        <v>19</v>
      </c>
      <c r="C340" s="208"/>
      <c r="D340" s="138">
        <v>6.45</v>
      </c>
      <c r="E340" s="139"/>
      <c r="F340" s="140" t="s">
        <v>134</v>
      </c>
      <c r="G340" s="141"/>
      <c r="H340" s="138">
        <v>6.45</v>
      </c>
      <c r="I340" s="139"/>
      <c r="J340" s="140" t="s">
        <v>134</v>
      </c>
      <c r="K340" s="141"/>
      <c r="L340" s="138">
        <v>6.45</v>
      </c>
      <c r="M340" s="139"/>
      <c r="N340" s="140" t="s">
        <v>134</v>
      </c>
      <c r="O340" s="141"/>
      <c r="P340" s="138">
        <v>6.45</v>
      </c>
      <c r="Q340" s="139"/>
      <c r="R340" s="140" t="s">
        <v>134</v>
      </c>
      <c r="S340" s="141"/>
      <c r="T340" s="138">
        <v>6.45</v>
      </c>
      <c r="U340" s="139"/>
      <c r="V340" s="140" t="s">
        <v>134</v>
      </c>
      <c r="W340" s="141"/>
      <c r="X340" s="138">
        <v>6.45</v>
      </c>
      <c r="Y340" s="139"/>
      <c r="Z340" s="140" t="s">
        <v>134</v>
      </c>
      <c r="AA340" s="141"/>
      <c r="AB340" s="138">
        <v>6.45</v>
      </c>
      <c r="AC340" s="139"/>
      <c r="AD340" s="140" t="s">
        <v>134</v>
      </c>
      <c r="AE340" s="141"/>
      <c r="AF340" s="138">
        <v>6.45</v>
      </c>
      <c r="AG340" s="139"/>
      <c r="AH340" s="140" t="s">
        <v>134</v>
      </c>
      <c r="AI340" s="141"/>
      <c r="AJ340" s="138">
        <v>6.45</v>
      </c>
      <c r="AK340" s="139"/>
      <c r="AL340" s="140" t="s">
        <v>134</v>
      </c>
      <c r="AM340" s="141"/>
      <c r="AN340" s="138">
        <v>6.45</v>
      </c>
      <c r="AO340" s="139"/>
      <c r="AP340" s="140" t="s">
        <v>134</v>
      </c>
      <c r="AQ340" s="141"/>
      <c r="AR340" s="138">
        <v>6.45</v>
      </c>
      <c r="AS340" s="139"/>
      <c r="AT340" s="140" t="s">
        <v>134</v>
      </c>
      <c r="AU340" s="141"/>
      <c r="AV340" s="138">
        <v>6.45</v>
      </c>
      <c r="AW340" s="139"/>
      <c r="AX340" s="140" t="s">
        <v>134</v>
      </c>
      <c r="AY340" s="141"/>
      <c r="AZ340" s="138">
        <v>6.45</v>
      </c>
      <c r="BA340" s="139"/>
      <c r="BB340" s="140" t="s">
        <v>134</v>
      </c>
      <c r="BC340" s="141"/>
      <c r="BD340" s="138">
        <v>6.45</v>
      </c>
      <c r="BE340" s="139"/>
      <c r="BF340" s="140" t="s">
        <v>134</v>
      </c>
      <c r="BG340" s="141"/>
      <c r="BH340" s="138">
        <v>6.45</v>
      </c>
      <c r="BI340" s="139"/>
      <c r="BJ340" s="140" t="s">
        <v>134</v>
      </c>
      <c r="BK340" s="141"/>
      <c r="BL340" s="138">
        <f>2.63+0.15</f>
        <v>2.78</v>
      </c>
      <c r="BM340" s="139"/>
      <c r="BN340" s="140" t="s">
        <v>134</v>
      </c>
      <c r="BO340" s="141"/>
      <c r="BP340" s="138">
        <v>2.73</v>
      </c>
      <c r="BQ340" s="139"/>
      <c r="BR340" s="140" t="s">
        <v>134</v>
      </c>
      <c r="BS340" s="141"/>
      <c r="BT340" s="138">
        <v>2.73</v>
      </c>
      <c r="BU340" s="139"/>
      <c r="BV340" s="140" t="s">
        <v>134</v>
      </c>
      <c r="BW340" s="141"/>
      <c r="BX340" s="138">
        <v>2.73</v>
      </c>
      <c r="BY340" s="139"/>
      <c r="BZ340" s="140" t="s">
        <v>134</v>
      </c>
      <c r="CA340" s="141"/>
      <c r="CB340" s="138">
        <v>2.73</v>
      </c>
      <c r="CC340" s="139"/>
      <c r="CD340" s="140" t="s">
        <v>134</v>
      </c>
      <c r="CE340" s="141"/>
      <c r="CF340" s="138">
        <v>2.73</v>
      </c>
      <c r="CG340" s="139"/>
      <c r="CH340" s="140" t="s">
        <v>134</v>
      </c>
      <c r="CI340" s="141"/>
      <c r="CJ340" s="138">
        <v>2.73</v>
      </c>
      <c r="CK340" s="139"/>
      <c r="CL340" s="140" t="s">
        <v>134</v>
      </c>
      <c r="CM340" s="141"/>
      <c r="CN340" s="138">
        <v>2.73</v>
      </c>
      <c r="CO340" s="139"/>
      <c r="CP340" s="140" t="s">
        <v>134</v>
      </c>
      <c r="CQ340" s="141"/>
      <c r="CR340" s="138">
        <v>2.73</v>
      </c>
      <c r="CS340" s="139"/>
      <c r="CT340" s="140" t="s">
        <v>134</v>
      </c>
      <c r="CU340" s="141"/>
      <c r="CV340" s="138">
        <v>2.73</v>
      </c>
      <c r="CW340" s="139"/>
      <c r="CX340" s="140" t="s">
        <v>134</v>
      </c>
      <c r="CY340" s="141"/>
      <c r="CZ340" s="138">
        <v>2.73</v>
      </c>
      <c r="DA340" s="139"/>
      <c r="DB340" s="140" t="s">
        <v>134</v>
      </c>
      <c r="DC340" s="141"/>
      <c r="DD340" s="138">
        <v>2.73</v>
      </c>
      <c r="DE340" s="139"/>
      <c r="DF340" s="140" t="s">
        <v>134</v>
      </c>
      <c r="DG340" s="141"/>
      <c r="DH340" s="138">
        <v>2.73</v>
      </c>
      <c r="DI340" s="139"/>
      <c r="DJ340" s="140" t="s">
        <v>134</v>
      </c>
      <c r="DK340" s="141"/>
    </row>
    <row r="341" spans="2:115" ht="23.5" customHeight="1" x14ac:dyDescent="0.4">
      <c r="B341" s="207" t="s">
        <v>178</v>
      </c>
      <c r="C341" s="208"/>
      <c r="D341" s="138">
        <v>2.9</v>
      </c>
      <c r="E341" s="139"/>
      <c r="F341" s="140" t="s">
        <v>134</v>
      </c>
      <c r="G341" s="141"/>
      <c r="H341" s="138">
        <v>2.9</v>
      </c>
      <c r="I341" s="139"/>
      <c r="J341" s="140" t="s">
        <v>134</v>
      </c>
      <c r="K341" s="141"/>
      <c r="L341" s="138">
        <v>2.9</v>
      </c>
      <c r="M341" s="139"/>
      <c r="N341" s="140" t="s">
        <v>134</v>
      </c>
      <c r="O341" s="141"/>
      <c r="P341" s="138">
        <v>2.9</v>
      </c>
      <c r="Q341" s="139"/>
      <c r="R341" s="140" t="s">
        <v>134</v>
      </c>
      <c r="S341" s="141"/>
      <c r="T341" s="138">
        <v>2.9</v>
      </c>
      <c r="U341" s="139"/>
      <c r="V341" s="140" t="s">
        <v>134</v>
      </c>
      <c r="W341" s="141"/>
      <c r="X341" s="138">
        <v>2.9</v>
      </c>
      <c r="Y341" s="139"/>
      <c r="Z341" s="140" t="s">
        <v>134</v>
      </c>
      <c r="AA341" s="141"/>
      <c r="AB341" s="138">
        <v>2.9</v>
      </c>
      <c r="AC341" s="139"/>
      <c r="AD341" s="140" t="s">
        <v>134</v>
      </c>
      <c r="AE341" s="141"/>
      <c r="AF341" s="138">
        <v>2.9</v>
      </c>
      <c r="AG341" s="139"/>
      <c r="AH341" s="140" t="s">
        <v>134</v>
      </c>
      <c r="AI341" s="141"/>
      <c r="AJ341" s="138">
        <v>2.9</v>
      </c>
      <c r="AK341" s="139"/>
      <c r="AL341" s="140" t="s">
        <v>134</v>
      </c>
      <c r="AM341" s="141"/>
      <c r="AN341" s="138">
        <v>2.9</v>
      </c>
      <c r="AO341" s="139"/>
      <c r="AP341" s="140" t="s">
        <v>134</v>
      </c>
      <c r="AQ341" s="141"/>
      <c r="AR341" s="138">
        <v>2.9</v>
      </c>
      <c r="AS341" s="139"/>
      <c r="AT341" s="140" t="s">
        <v>134</v>
      </c>
      <c r="AU341" s="141"/>
      <c r="AV341" s="138">
        <v>2.9</v>
      </c>
      <c r="AW341" s="139"/>
      <c r="AX341" s="140" t="s">
        <v>134</v>
      </c>
      <c r="AY341" s="141"/>
      <c r="AZ341" s="138">
        <v>2.9</v>
      </c>
      <c r="BA341" s="139"/>
      <c r="BB341" s="140" t="s">
        <v>134</v>
      </c>
      <c r="BC341" s="141"/>
      <c r="BD341" s="138">
        <v>2.9</v>
      </c>
      <c r="BE341" s="139"/>
      <c r="BF341" s="140" t="s">
        <v>134</v>
      </c>
      <c r="BG341" s="141"/>
      <c r="BH341" s="138">
        <v>2.9</v>
      </c>
      <c r="BI341" s="139"/>
      <c r="BJ341" s="140" t="s">
        <v>134</v>
      </c>
      <c r="BK341" s="141"/>
      <c r="BL341" s="138">
        <v>2.9</v>
      </c>
      <c r="BM341" s="139"/>
      <c r="BN341" s="140" t="s">
        <v>134</v>
      </c>
      <c r="BO341" s="141"/>
      <c r="BP341" s="138">
        <v>2.85</v>
      </c>
      <c r="BQ341" s="139"/>
      <c r="BR341" s="140" t="s">
        <v>134</v>
      </c>
      <c r="BS341" s="141"/>
      <c r="BT341" s="138">
        <v>2.85</v>
      </c>
      <c r="BU341" s="139"/>
      <c r="BV341" s="140" t="s">
        <v>134</v>
      </c>
      <c r="BW341" s="141"/>
      <c r="BX341" s="138">
        <v>2.85</v>
      </c>
      <c r="BY341" s="139"/>
      <c r="BZ341" s="140" t="s">
        <v>134</v>
      </c>
      <c r="CA341" s="141"/>
      <c r="CB341" s="138">
        <v>2.85</v>
      </c>
      <c r="CC341" s="139"/>
      <c r="CD341" s="140" t="s">
        <v>134</v>
      </c>
      <c r="CE341" s="141"/>
      <c r="CF341" s="138">
        <v>2.85</v>
      </c>
      <c r="CG341" s="139"/>
      <c r="CH341" s="140" t="s">
        <v>134</v>
      </c>
      <c r="CI341" s="141"/>
      <c r="CJ341" s="138">
        <v>2.85</v>
      </c>
      <c r="CK341" s="139"/>
      <c r="CL341" s="140" t="s">
        <v>134</v>
      </c>
      <c r="CM341" s="141"/>
      <c r="CN341" s="138">
        <v>2.85</v>
      </c>
      <c r="CO341" s="139"/>
      <c r="CP341" s="140" t="s">
        <v>134</v>
      </c>
      <c r="CQ341" s="141"/>
      <c r="CR341" s="138">
        <v>2.85</v>
      </c>
      <c r="CS341" s="139"/>
      <c r="CT341" s="140" t="s">
        <v>134</v>
      </c>
      <c r="CU341" s="141"/>
      <c r="CV341" s="138">
        <v>2.85</v>
      </c>
      <c r="CW341" s="139"/>
      <c r="CX341" s="140" t="s">
        <v>134</v>
      </c>
      <c r="CY341" s="141"/>
      <c r="CZ341" s="138">
        <v>2.85</v>
      </c>
      <c r="DA341" s="139"/>
      <c r="DB341" s="140" t="s">
        <v>134</v>
      </c>
      <c r="DC341" s="141"/>
      <c r="DD341" s="138">
        <v>2.85</v>
      </c>
      <c r="DE341" s="139"/>
      <c r="DF341" s="140" t="s">
        <v>134</v>
      </c>
      <c r="DG341" s="141"/>
      <c r="DH341" s="138">
        <v>2.85</v>
      </c>
      <c r="DI341" s="139"/>
      <c r="DJ341" s="140" t="s">
        <v>134</v>
      </c>
      <c r="DK341" s="141"/>
    </row>
    <row r="342" spans="2:115" ht="23.5" customHeight="1" x14ac:dyDescent="0.4">
      <c r="B342" s="207" t="s">
        <v>7</v>
      </c>
      <c r="C342" s="208"/>
      <c r="D342" s="138">
        <v>4.54</v>
      </c>
      <c r="E342" s="139"/>
      <c r="F342" s="140" t="s">
        <v>134</v>
      </c>
      <c r="G342" s="141"/>
      <c r="H342" s="138">
        <v>4.54</v>
      </c>
      <c r="I342" s="139"/>
      <c r="J342" s="140" t="s">
        <v>134</v>
      </c>
      <c r="K342" s="141"/>
      <c r="L342" s="138">
        <v>4.54</v>
      </c>
      <c r="M342" s="139"/>
      <c r="N342" s="140" t="s">
        <v>134</v>
      </c>
      <c r="O342" s="141"/>
      <c r="P342" s="138">
        <v>4.54</v>
      </c>
      <c r="Q342" s="139"/>
      <c r="R342" s="140" t="s">
        <v>134</v>
      </c>
      <c r="S342" s="141"/>
      <c r="T342" s="138">
        <v>4.54</v>
      </c>
      <c r="U342" s="139"/>
      <c r="V342" s="140" t="s">
        <v>134</v>
      </c>
      <c r="W342" s="141"/>
      <c r="X342" s="138">
        <v>4.54</v>
      </c>
      <c r="Y342" s="139"/>
      <c r="Z342" s="140" t="s">
        <v>134</v>
      </c>
      <c r="AA342" s="141"/>
      <c r="AB342" s="138">
        <v>4.54</v>
      </c>
      <c r="AC342" s="139"/>
      <c r="AD342" s="140" t="s">
        <v>134</v>
      </c>
      <c r="AE342" s="141"/>
      <c r="AF342" s="138">
        <v>4.54</v>
      </c>
      <c r="AG342" s="139"/>
      <c r="AH342" s="140" t="s">
        <v>134</v>
      </c>
      <c r="AI342" s="141"/>
      <c r="AJ342" s="138">
        <v>4.54</v>
      </c>
      <c r="AK342" s="139"/>
      <c r="AL342" s="140" t="s">
        <v>134</v>
      </c>
      <c r="AM342" s="141"/>
      <c r="AN342" s="138">
        <v>4.54</v>
      </c>
      <c r="AO342" s="139"/>
      <c r="AP342" s="140" t="s">
        <v>134</v>
      </c>
      <c r="AQ342" s="141"/>
      <c r="AR342" s="138">
        <v>4.54</v>
      </c>
      <c r="AS342" s="139"/>
      <c r="AT342" s="140" t="s">
        <v>134</v>
      </c>
      <c r="AU342" s="141"/>
      <c r="AV342" s="138">
        <v>4.54</v>
      </c>
      <c r="AW342" s="139"/>
      <c r="AX342" s="140" t="s">
        <v>134</v>
      </c>
      <c r="AY342" s="141"/>
      <c r="AZ342" s="138">
        <v>4.54</v>
      </c>
      <c r="BA342" s="139"/>
      <c r="BB342" s="140" t="s">
        <v>134</v>
      </c>
      <c r="BC342" s="141"/>
      <c r="BD342" s="138">
        <v>4.54</v>
      </c>
      <c r="BE342" s="139"/>
      <c r="BF342" s="140" t="s">
        <v>134</v>
      </c>
      <c r="BG342" s="141"/>
      <c r="BH342" s="138">
        <v>4.54</v>
      </c>
      <c r="BI342" s="139"/>
      <c r="BJ342" s="140" t="s">
        <v>134</v>
      </c>
      <c r="BK342" s="141"/>
      <c r="BL342" s="138">
        <v>4.54</v>
      </c>
      <c r="BM342" s="139"/>
      <c r="BN342" s="140" t="s">
        <v>134</v>
      </c>
      <c r="BO342" s="141"/>
      <c r="BP342" s="138">
        <v>4.49</v>
      </c>
      <c r="BQ342" s="139"/>
      <c r="BR342" s="140" t="s">
        <v>134</v>
      </c>
      <c r="BS342" s="141"/>
      <c r="BT342" s="138">
        <v>4.49</v>
      </c>
      <c r="BU342" s="139"/>
      <c r="BV342" s="140" t="s">
        <v>134</v>
      </c>
      <c r="BW342" s="141"/>
      <c r="BX342" s="138">
        <v>4.49</v>
      </c>
      <c r="BY342" s="139"/>
      <c r="BZ342" s="140" t="s">
        <v>134</v>
      </c>
      <c r="CA342" s="141"/>
      <c r="CB342" s="138">
        <v>4.49</v>
      </c>
      <c r="CC342" s="139"/>
      <c r="CD342" s="140" t="s">
        <v>134</v>
      </c>
      <c r="CE342" s="141"/>
      <c r="CF342" s="138">
        <v>4.49</v>
      </c>
      <c r="CG342" s="139"/>
      <c r="CH342" s="140" t="s">
        <v>134</v>
      </c>
      <c r="CI342" s="141"/>
      <c r="CJ342" s="138">
        <v>4.49</v>
      </c>
      <c r="CK342" s="139"/>
      <c r="CL342" s="140" t="s">
        <v>134</v>
      </c>
      <c r="CM342" s="141"/>
      <c r="CN342" s="138">
        <v>4.49</v>
      </c>
      <c r="CO342" s="139"/>
      <c r="CP342" s="140" t="s">
        <v>134</v>
      </c>
      <c r="CQ342" s="141"/>
      <c r="CR342" s="138">
        <v>4.49</v>
      </c>
      <c r="CS342" s="139"/>
      <c r="CT342" s="140" t="s">
        <v>134</v>
      </c>
      <c r="CU342" s="141"/>
      <c r="CV342" s="138">
        <v>4.49</v>
      </c>
      <c r="CW342" s="139"/>
      <c r="CX342" s="140" t="s">
        <v>134</v>
      </c>
      <c r="CY342" s="141"/>
      <c r="CZ342" s="138">
        <v>4.49</v>
      </c>
      <c r="DA342" s="139"/>
      <c r="DB342" s="140" t="s">
        <v>134</v>
      </c>
      <c r="DC342" s="141"/>
      <c r="DD342" s="138">
        <v>4.49</v>
      </c>
      <c r="DE342" s="139"/>
      <c r="DF342" s="140" t="s">
        <v>134</v>
      </c>
      <c r="DG342" s="141"/>
      <c r="DH342" s="138">
        <v>4.49</v>
      </c>
      <c r="DI342" s="139"/>
      <c r="DJ342" s="140" t="s">
        <v>134</v>
      </c>
      <c r="DK342" s="141"/>
    </row>
    <row r="343" spans="2:115" ht="23.5" customHeight="1" x14ac:dyDescent="0.4">
      <c r="B343" s="207" t="s">
        <v>179</v>
      </c>
      <c r="C343" s="208"/>
      <c r="D343" s="138">
        <v>2.69</v>
      </c>
      <c r="E343" s="139"/>
      <c r="F343" s="140" t="s">
        <v>134</v>
      </c>
      <c r="G343" s="141"/>
      <c r="H343" s="138">
        <f>2.54+0.15</f>
        <v>2.69</v>
      </c>
      <c r="I343" s="139"/>
      <c r="J343" s="140" t="s">
        <v>134</v>
      </c>
      <c r="K343" s="141"/>
      <c r="L343" s="138">
        <f>2.54+0.15</f>
        <v>2.69</v>
      </c>
      <c r="M343" s="139"/>
      <c r="N343" s="140" t="s">
        <v>134</v>
      </c>
      <c r="O343" s="141"/>
      <c r="P343" s="138">
        <f>2.54+0.15</f>
        <v>2.69</v>
      </c>
      <c r="Q343" s="139"/>
      <c r="R343" s="140" t="s">
        <v>134</v>
      </c>
      <c r="S343" s="141"/>
      <c r="T343" s="138">
        <f>2.54+0.15</f>
        <v>2.69</v>
      </c>
      <c r="U343" s="139"/>
      <c r="V343" s="140" t="s">
        <v>134</v>
      </c>
      <c r="W343" s="141"/>
      <c r="X343" s="138">
        <v>2.69</v>
      </c>
      <c r="Y343" s="139"/>
      <c r="Z343" s="140" t="s">
        <v>134</v>
      </c>
      <c r="AA343" s="141"/>
      <c r="AB343" s="138">
        <v>2.69</v>
      </c>
      <c r="AC343" s="139"/>
      <c r="AD343" s="140" t="s">
        <v>134</v>
      </c>
      <c r="AE343" s="141"/>
      <c r="AF343" s="138">
        <v>2.69</v>
      </c>
      <c r="AG343" s="139"/>
      <c r="AH343" s="140" t="s">
        <v>134</v>
      </c>
      <c r="AI343" s="141"/>
      <c r="AJ343" s="138">
        <v>2.69</v>
      </c>
      <c r="AK343" s="139"/>
      <c r="AL343" s="140" t="s">
        <v>134</v>
      </c>
      <c r="AM343" s="141"/>
      <c r="AN343" s="138">
        <v>2.69</v>
      </c>
      <c r="AO343" s="139"/>
      <c r="AP343" s="140" t="s">
        <v>134</v>
      </c>
      <c r="AQ343" s="141"/>
      <c r="AR343" s="138">
        <v>2.69</v>
      </c>
      <c r="AS343" s="139"/>
      <c r="AT343" s="140" t="s">
        <v>134</v>
      </c>
      <c r="AU343" s="141"/>
      <c r="AV343" s="138">
        <v>2.69</v>
      </c>
      <c r="AW343" s="139"/>
      <c r="AX343" s="140" t="s">
        <v>134</v>
      </c>
      <c r="AY343" s="141"/>
      <c r="AZ343" s="138">
        <v>2.69</v>
      </c>
      <c r="BA343" s="139"/>
      <c r="BB343" s="140" t="s">
        <v>134</v>
      </c>
      <c r="BC343" s="141"/>
      <c r="BD343" s="138">
        <v>2.69</v>
      </c>
      <c r="BE343" s="139"/>
      <c r="BF343" s="140" t="s">
        <v>134</v>
      </c>
      <c r="BG343" s="141"/>
      <c r="BH343" s="138">
        <v>2.69</v>
      </c>
      <c r="BI343" s="139"/>
      <c r="BJ343" s="140" t="s">
        <v>134</v>
      </c>
      <c r="BK343" s="141"/>
      <c r="BL343" s="138">
        <v>2.69</v>
      </c>
      <c r="BM343" s="139"/>
      <c r="BN343" s="140" t="s">
        <v>134</v>
      </c>
      <c r="BO343" s="141"/>
      <c r="BP343" s="138">
        <v>2.64</v>
      </c>
      <c r="BQ343" s="139"/>
      <c r="BR343" s="140" t="s">
        <v>134</v>
      </c>
      <c r="BS343" s="141"/>
      <c r="BT343" s="138">
        <v>2.64</v>
      </c>
      <c r="BU343" s="139"/>
      <c r="BV343" s="140" t="s">
        <v>134</v>
      </c>
      <c r="BW343" s="141"/>
      <c r="BX343" s="138">
        <v>2.64</v>
      </c>
      <c r="BY343" s="139"/>
      <c r="BZ343" s="140" t="s">
        <v>134</v>
      </c>
      <c r="CA343" s="141"/>
      <c r="CB343" s="138">
        <v>2.64</v>
      </c>
      <c r="CC343" s="139"/>
      <c r="CD343" s="140" t="s">
        <v>134</v>
      </c>
      <c r="CE343" s="141"/>
      <c r="CF343" s="138">
        <v>2.64</v>
      </c>
      <c r="CG343" s="139"/>
      <c r="CH343" s="140" t="s">
        <v>134</v>
      </c>
      <c r="CI343" s="141"/>
      <c r="CJ343" s="138">
        <v>2.64</v>
      </c>
      <c r="CK343" s="139"/>
      <c r="CL343" s="140" t="s">
        <v>134</v>
      </c>
      <c r="CM343" s="141"/>
      <c r="CN343" s="138">
        <v>2.64</v>
      </c>
      <c r="CO343" s="139"/>
      <c r="CP343" s="140" t="s">
        <v>134</v>
      </c>
      <c r="CQ343" s="141"/>
      <c r="CR343" s="138">
        <v>2.64</v>
      </c>
      <c r="CS343" s="139"/>
      <c r="CT343" s="140" t="s">
        <v>134</v>
      </c>
      <c r="CU343" s="141"/>
      <c r="CV343" s="138">
        <v>2.64</v>
      </c>
      <c r="CW343" s="139"/>
      <c r="CX343" s="140" t="s">
        <v>134</v>
      </c>
      <c r="CY343" s="141"/>
      <c r="CZ343" s="138">
        <v>2.64</v>
      </c>
      <c r="DA343" s="139"/>
      <c r="DB343" s="140" t="s">
        <v>134</v>
      </c>
      <c r="DC343" s="141"/>
      <c r="DD343" s="138">
        <v>2.64</v>
      </c>
      <c r="DE343" s="139"/>
      <c r="DF343" s="140" t="s">
        <v>134</v>
      </c>
      <c r="DG343" s="141"/>
      <c r="DH343" s="138">
        <v>2.64</v>
      </c>
      <c r="DI343" s="139"/>
      <c r="DJ343" s="140" t="s">
        <v>134</v>
      </c>
      <c r="DK343" s="141"/>
    </row>
    <row r="344" spans="2:115" ht="23.5" customHeight="1" x14ac:dyDescent="0.4">
      <c r="B344" s="201" t="s">
        <v>212</v>
      </c>
      <c r="C344" s="202"/>
      <c r="D344" s="137" t="s">
        <v>8</v>
      </c>
      <c r="E344" s="133"/>
      <c r="F344" s="142" t="s">
        <v>8</v>
      </c>
      <c r="G344" s="143"/>
      <c r="H344" s="137" t="s">
        <v>8</v>
      </c>
      <c r="I344" s="133"/>
      <c r="J344" s="142" t="s">
        <v>8</v>
      </c>
      <c r="K344" s="143"/>
      <c r="L344" s="137" t="s">
        <v>8</v>
      </c>
      <c r="M344" s="133"/>
      <c r="N344" s="142" t="s">
        <v>8</v>
      </c>
      <c r="O344" s="143"/>
      <c r="P344" s="137" t="s">
        <v>8</v>
      </c>
      <c r="Q344" s="133"/>
      <c r="R344" s="142" t="s">
        <v>8</v>
      </c>
      <c r="S344" s="143"/>
      <c r="T344" s="137" t="s">
        <v>8</v>
      </c>
      <c r="U344" s="133"/>
      <c r="V344" s="142" t="s">
        <v>8</v>
      </c>
      <c r="W344" s="143"/>
      <c r="X344" s="137" t="s">
        <v>8</v>
      </c>
      <c r="Y344" s="133"/>
      <c r="Z344" s="142" t="s">
        <v>8</v>
      </c>
      <c r="AA344" s="143"/>
      <c r="AB344" s="137" t="s">
        <v>8</v>
      </c>
      <c r="AC344" s="133"/>
      <c r="AD344" s="142" t="s">
        <v>8</v>
      </c>
      <c r="AE344" s="143"/>
      <c r="AF344" s="137" t="s">
        <v>8</v>
      </c>
      <c r="AG344" s="133"/>
      <c r="AH344" s="142" t="s">
        <v>8</v>
      </c>
      <c r="AI344" s="143"/>
      <c r="AJ344" s="137" t="s">
        <v>8</v>
      </c>
      <c r="AK344" s="133"/>
      <c r="AL344" s="142" t="s">
        <v>8</v>
      </c>
      <c r="AM344" s="143"/>
      <c r="AN344" s="137" t="s">
        <v>8</v>
      </c>
      <c r="AO344" s="133"/>
      <c r="AP344" s="142" t="s">
        <v>8</v>
      </c>
      <c r="AQ344" s="143"/>
      <c r="AR344" s="137" t="s">
        <v>8</v>
      </c>
      <c r="AS344" s="133"/>
      <c r="AT344" s="142" t="s">
        <v>8</v>
      </c>
      <c r="AU344" s="143"/>
      <c r="AV344" s="132">
        <v>0.6</v>
      </c>
      <c r="AW344" s="133"/>
      <c r="AX344" s="134" t="s">
        <v>247</v>
      </c>
      <c r="AY344" s="135"/>
      <c r="AZ344" s="132">
        <v>0.6</v>
      </c>
      <c r="BA344" s="133"/>
      <c r="BB344" s="134" t="s">
        <v>247</v>
      </c>
      <c r="BC344" s="135"/>
      <c r="BD344" s="132">
        <v>0.6</v>
      </c>
      <c r="BE344" s="133"/>
      <c r="BF344" s="134" t="s">
        <v>247</v>
      </c>
      <c r="BG344" s="135"/>
      <c r="BH344" s="132">
        <v>0.6</v>
      </c>
      <c r="BI344" s="133"/>
      <c r="BJ344" s="134" t="s">
        <v>247</v>
      </c>
      <c r="BK344" s="135"/>
      <c r="BL344" s="132">
        <v>0.6</v>
      </c>
      <c r="BM344" s="133"/>
      <c r="BN344" s="134" t="s">
        <v>247</v>
      </c>
      <c r="BO344" s="135"/>
      <c r="BP344" s="132">
        <v>0.6</v>
      </c>
      <c r="BQ344" s="133"/>
      <c r="BR344" s="134" t="s">
        <v>247</v>
      </c>
      <c r="BS344" s="135"/>
      <c r="BT344" s="132">
        <v>0.6</v>
      </c>
      <c r="BU344" s="133"/>
      <c r="BV344" s="134" t="s">
        <v>247</v>
      </c>
      <c r="BW344" s="135"/>
      <c r="BX344" s="132">
        <v>0.6</v>
      </c>
      <c r="BY344" s="133"/>
      <c r="BZ344" s="134" t="s">
        <v>247</v>
      </c>
      <c r="CA344" s="135"/>
      <c r="CB344" s="132">
        <v>0.6</v>
      </c>
      <c r="CC344" s="133"/>
      <c r="CD344" s="134" t="s">
        <v>247</v>
      </c>
      <c r="CE344" s="135"/>
      <c r="CF344" s="132">
        <v>0.6</v>
      </c>
      <c r="CG344" s="133"/>
      <c r="CH344" s="134" t="s">
        <v>247</v>
      </c>
      <c r="CI344" s="135"/>
      <c r="CJ344" s="132">
        <v>0.6</v>
      </c>
      <c r="CK344" s="133"/>
      <c r="CL344" s="134" t="s">
        <v>247</v>
      </c>
      <c r="CM344" s="135"/>
      <c r="CN344" s="132">
        <v>0.6</v>
      </c>
      <c r="CO344" s="133"/>
      <c r="CP344" s="134" t="s">
        <v>247</v>
      </c>
      <c r="CQ344" s="135"/>
      <c r="CR344" s="132">
        <v>0.6</v>
      </c>
      <c r="CS344" s="133"/>
      <c r="CT344" s="134" t="s">
        <v>247</v>
      </c>
      <c r="CU344" s="135"/>
      <c r="CV344" s="132">
        <v>0.6</v>
      </c>
      <c r="CW344" s="133"/>
      <c r="CX344" s="134" t="s">
        <v>247</v>
      </c>
      <c r="CY344" s="135"/>
      <c r="CZ344" s="132">
        <v>0.6</v>
      </c>
      <c r="DA344" s="133"/>
      <c r="DB344" s="134" t="s">
        <v>247</v>
      </c>
      <c r="DC344" s="135"/>
      <c r="DD344" s="132">
        <v>0.6</v>
      </c>
      <c r="DE344" s="133"/>
      <c r="DF344" s="134" t="s">
        <v>247</v>
      </c>
      <c r="DG344" s="135"/>
      <c r="DH344" s="132">
        <v>0.6</v>
      </c>
      <c r="DI344" s="133"/>
      <c r="DJ344" s="134" t="s">
        <v>247</v>
      </c>
      <c r="DK344" s="135"/>
    </row>
    <row r="345" spans="2:115" ht="23.5" customHeight="1" x14ac:dyDescent="0.4">
      <c r="B345" s="203"/>
      <c r="C345" s="204"/>
      <c r="D345" s="136"/>
      <c r="E345" s="129"/>
      <c r="F345" s="144"/>
      <c r="G345" s="145"/>
      <c r="H345" s="136"/>
      <c r="I345" s="129"/>
      <c r="J345" s="144"/>
      <c r="K345" s="145"/>
      <c r="L345" s="136"/>
      <c r="M345" s="129"/>
      <c r="N345" s="144"/>
      <c r="O345" s="145"/>
      <c r="P345" s="136"/>
      <c r="Q345" s="129"/>
      <c r="R345" s="144"/>
      <c r="S345" s="145"/>
      <c r="T345" s="136"/>
      <c r="U345" s="129"/>
      <c r="V345" s="144"/>
      <c r="W345" s="145"/>
      <c r="X345" s="136"/>
      <c r="Y345" s="129"/>
      <c r="Z345" s="144"/>
      <c r="AA345" s="145"/>
      <c r="AB345" s="136"/>
      <c r="AC345" s="129"/>
      <c r="AD345" s="144"/>
      <c r="AE345" s="145"/>
      <c r="AF345" s="136"/>
      <c r="AG345" s="129"/>
      <c r="AH345" s="144"/>
      <c r="AI345" s="145"/>
      <c r="AJ345" s="136"/>
      <c r="AK345" s="129"/>
      <c r="AL345" s="144"/>
      <c r="AM345" s="145"/>
      <c r="AN345" s="136"/>
      <c r="AO345" s="129"/>
      <c r="AP345" s="144"/>
      <c r="AQ345" s="145"/>
      <c r="AR345" s="136"/>
      <c r="AS345" s="129"/>
      <c r="AT345" s="144"/>
      <c r="AU345" s="145"/>
      <c r="AV345" s="128">
        <f>6.15</f>
        <v>6.15</v>
      </c>
      <c r="AW345" s="129"/>
      <c r="AX345" s="130" t="s">
        <v>134</v>
      </c>
      <c r="AY345" s="131"/>
      <c r="AZ345" s="128">
        <f>6.15</f>
        <v>6.15</v>
      </c>
      <c r="BA345" s="129"/>
      <c r="BB345" s="130" t="s">
        <v>134</v>
      </c>
      <c r="BC345" s="131"/>
      <c r="BD345" s="128">
        <f>6.15</f>
        <v>6.15</v>
      </c>
      <c r="BE345" s="129"/>
      <c r="BF345" s="130" t="s">
        <v>134</v>
      </c>
      <c r="BG345" s="131"/>
      <c r="BH345" s="128">
        <f>6.15</f>
        <v>6.15</v>
      </c>
      <c r="BI345" s="129"/>
      <c r="BJ345" s="130" t="s">
        <v>134</v>
      </c>
      <c r="BK345" s="131"/>
      <c r="BL345" s="128">
        <f>6.15</f>
        <v>6.15</v>
      </c>
      <c r="BM345" s="129"/>
      <c r="BN345" s="130" t="s">
        <v>134</v>
      </c>
      <c r="BO345" s="131"/>
      <c r="BP345" s="128">
        <v>6.1000000000000005</v>
      </c>
      <c r="BQ345" s="129"/>
      <c r="BR345" s="130" t="s">
        <v>134</v>
      </c>
      <c r="BS345" s="131"/>
      <c r="BT345" s="128">
        <v>6.1000000000000005</v>
      </c>
      <c r="BU345" s="129"/>
      <c r="BV345" s="130" t="s">
        <v>134</v>
      </c>
      <c r="BW345" s="131"/>
      <c r="BX345" s="128">
        <v>6.1000000000000005</v>
      </c>
      <c r="BY345" s="129"/>
      <c r="BZ345" s="130" t="s">
        <v>134</v>
      </c>
      <c r="CA345" s="131"/>
      <c r="CB345" s="128">
        <v>6.1000000000000005</v>
      </c>
      <c r="CC345" s="129"/>
      <c r="CD345" s="130" t="s">
        <v>134</v>
      </c>
      <c r="CE345" s="131"/>
      <c r="CF345" s="128">
        <v>6.1000000000000005</v>
      </c>
      <c r="CG345" s="129"/>
      <c r="CH345" s="130" t="s">
        <v>134</v>
      </c>
      <c r="CI345" s="131"/>
      <c r="CJ345" s="128">
        <v>6.1000000000000005</v>
      </c>
      <c r="CK345" s="129"/>
      <c r="CL345" s="130" t="s">
        <v>134</v>
      </c>
      <c r="CM345" s="131"/>
      <c r="CN345" s="128">
        <v>6.1000000000000005</v>
      </c>
      <c r="CO345" s="129"/>
      <c r="CP345" s="130" t="s">
        <v>134</v>
      </c>
      <c r="CQ345" s="131"/>
      <c r="CR345" s="128">
        <v>6.1000000000000005</v>
      </c>
      <c r="CS345" s="129"/>
      <c r="CT345" s="130" t="s">
        <v>134</v>
      </c>
      <c r="CU345" s="131"/>
      <c r="CV345" s="128">
        <v>6.1000000000000005</v>
      </c>
      <c r="CW345" s="129"/>
      <c r="CX345" s="130" t="s">
        <v>134</v>
      </c>
      <c r="CY345" s="131"/>
      <c r="CZ345" s="128">
        <v>10.220000000000001</v>
      </c>
      <c r="DA345" s="129"/>
      <c r="DB345" s="130" t="s">
        <v>134</v>
      </c>
      <c r="DC345" s="131"/>
      <c r="DD345" s="128">
        <v>10.220000000000001</v>
      </c>
      <c r="DE345" s="129"/>
      <c r="DF345" s="130" t="s">
        <v>134</v>
      </c>
      <c r="DG345" s="131"/>
      <c r="DH345" s="128">
        <v>10.220000000000001</v>
      </c>
      <c r="DI345" s="129"/>
      <c r="DJ345" s="130" t="s">
        <v>134</v>
      </c>
      <c r="DK345" s="131"/>
    </row>
    <row r="346" spans="2:115" ht="23.5" customHeight="1" x14ac:dyDescent="0.4">
      <c r="B346" s="201" t="s">
        <v>50</v>
      </c>
      <c r="C346" s="202"/>
      <c r="D346" s="137" t="s">
        <v>8</v>
      </c>
      <c r="E346" s="133"/>
      <c r="F346" s="142" t="s">
        <v>8</v>
      </c>
      <c r="G346" s="143"/>
      <c r="H346" s="137" t="s">
        <v>8</v>
      </c>
      <c r="I346" s="133"/>
      <c r="J346" s="142" t="s">
        <v>8</v>
      </c>
      <c r="K346" s="143"/>
      <c r="L346" s="137" t="s">
        <v>8</v>
      </c>
      <c r="M346" s="133"/>
      <c r="N346" s="142" t="s">
        <v>8</v>
      </c>
      <c r="O346" s="143"/>
      <c r="P346" s="137" t="s">
        <v>8</v>
      </c>
      <c r="Q346" s="133"/>
      <c r="R346" s="142" t="s">
        <v>8</v>
      </c>
      <c r="S346" s="143"/>
      <c r="T346" s="137" t="s">
        <v>8</v>
      </c>
      <c r="U346" s="133"/>
      <c r="V346" s="142" t="s">
        <v>8</v>
      </c>
      <c r="W346" s="143"/>
      <c r="X346" s="137" t="s">
        <v>8</v>
      </c>
      <c r="Y346" s="133"/>
      <c r="Z346" s="142" t="s">
        <v>8</v>
      </c>
      <c r="AA346" s="143"/>
      <c r="AB346" s="137" t="s">
        <v>8</v>
      </c>
      <c r="AC346" s="133"/>
      <c r="AD346" s="142" t="s">
        <v>8</v>
      </c>
      <c r="AE346" s="143"/>
      <c r="AF346" s="137" t="s">
        <v>8</v>
      </c>
      <c r="AG346" s="133"/>
      <c r="AH346" s="142" t="s">
        <v>8</v>
      </c>
      <c r="AI346" s="143"/>
      <c r="AJ346" s="137" t="s">
        <v>8</v>
      </c>
      <c r="AK346" s="133"/>
      <c r="AL346" s="142" t="s">
        <v>8</v>
      </c>
      <c r="AM346" s="143"/>
      <c r="AN346" s="137" t="s">
        <v>8</v>
      </c>
      <c r="AO346" s="133"/>
      <c r="AP346" s="142" t="s">
        <v>8</v>
      </c>
      <c r="AQ346" s="143"/>
      <c r="AR346" s="137" t="s">
        <v>8</v>
      </c>
      <c r="AS346" s="133"/>
      <c r="AT346" s="142" t="s">
        <v>8</v>
      </c>
      <c r="AU346" s="143"/>
      <c r="AV346" s="132">
        <v>0.6</v>
      </c>
      <c r="AW346" s="133"/>
      <c r="AX346" s="134" t="s">
        <v>247</v>
      </c>
      <c r="AY346" s="135"/>
      <c r="AZ346" s="132">
        <v>0.6</v>
      </c>
      <c r="BA346" s="133"/>
      <c r="BB346" s="134" t="s">
        <v>247</v>
      </c>
      <c r="BC346" s="135"/>
      <c r="BD346" s="132">
        <v>0.6</v>
      </c>
      <c r="BE346" s="133"/>
      <c r="BF346" s="134" t="s">
        <v>247</v>
      </c>
      <c r="BG346" s="135"/>
      <c r="BH346" s="132">
        <v>0.6</v>
      </c>
      <c r="BI346" s="133"/>
      <c r="BJ346" s="134" t="s">
        <v>247</v>
      </c>
      <c r="BK346" s="135"/>
      <c r="BL346" s="132">
        <v>0.6</v>
      </c>
      <c r="BM346" s="133"/>
      <c r="BN346" s="134" t="s">
        <v>247</v>
      </c>
      <c r="BO346" s="135"/>
      <c r="BP346" s="132">
        <v>0.6</v>
      </c>
      <c r="BQ346" s="133"/>
      <c r="BR346" s="134" t="s">
        <v>247</v>
      </c>
      <c r="BS346" s="135"/>
      <c r="BT346" s="132">
        <v>0.6</v>
      </c>
      <c r="BU346" s="133"/>
      <c r="BV346" s="134" t="s">
        <v>247</v>
      </c>
      <c r="BW346" s="135"/>
      <c r="BX346" s="132">
        <v>0.6</v>
      </c>
      <c r="BY346" s="133"/>
      <c r="BZ346" s="134" t="s">
        <v>247</v>
      </c>
      <c r="CA346" s="135"/>
      <c r="CB346" s="132">
        <v>0.6</v>
      </c>
      <c r="CC346" s="133"/>
      <c r="CD346" s="134" t="s">
        <v>247</v>
      </c>
      <c r="CE346" s="135"/>
      <c r="CF346" s="132">
        <v>0.6</v>
      </c>
      <c r="CG346" s="133"/>
      <c r="CH346" s="134" t="s">
        <v>247</v>
      </c>
      <c r="CI346" s="135"/>
      <c r="CJ346" s="132">
        <v>0.6</v>
      </c>
      <c r="CK346" s="133"/>
      <c r="CL346" s="134" t="s">
        <v>247</v>
      </c>
      <c r="CM346" s="135"/>
      <c r="CN346" s="137">
        <v>1.52</v>
      </c>
      <c r="CO346" s="133"/>
      <c r="CP346" s="134" t="s">
        <v>134</v>
      </c>
      <c r="CQ346" s="135"/>
      <c r="CR346" s="137">
        <v>1.52</v>
      </c>
      <c r="CS346" s="133"/>
      <c r="CT346" s="134" t="s">
        <v>134</v>
      </c>
      <c r="CU346" s="135"/>
      <c r="CV346" s="137">
        <v>1.52</v>
      </c>
      <c r="CW346" s="133"/>
      <c r="CX346" s="134" t="s">
        <v>134</v>
      </c>
      <c r="CY346" s="135"/>
      <c r="CZ346" s="137">
        <v>1.52</v>
      </c>
      <c r="DA346" s="133"/>
      <c r="DB346" s="134" t="s">
        <v>134</v>
      </c>
      <c r="DC346" s="135"/>
      <c r="DD346" s="137">
        <v>1.52</v>
      </c>
      <c r="DE346" s="133"/>
      <c r="DF346" s="134" t="s">
        <v>134</v>
      </c>
      <c r="DG346" s="135"/>
      <c r="DH346" s="137">
        <v>1.52</v>
      </c>
      <c r="DI346" s="133"/>
      <c r="DJ346" s="134" t="s">
        <v>134</v>
      </c>
      <c r="DK346" s="135"/>
    </row>
    <row r="347" spans="2:115" ht="23.5" customHeight="1" x14ac:dyDescent="0.4">
      <c r="B347" s="203"/>
      <c r="C347" s="204"/>
      <c r="D347" s="136"/>
      <c r="E347" s="129"/>
      <c r="F347" s="144"/>
      <c r="G347" s="145"/>
      <c r="H347" s="136"/>
      <c r="I347" s="129"/>
      <c r="J347" s="144"/>
      <c r="K347" s="145"/>
      <c r="L347" s="136"/>
      <c r="M347" s="129"/>
      <c r="N347" s="144"/>
      <c r="O347" s="145"/>
      <c r="P347" s="136"/>
      <c r="Q347" s="129"/>
      <c r="R347" s="144"/>
      <c r="S347" s="145"/>
      <c r="T347" s="136"/>
      <c r="U347" s="129"/>
      <c r="V347" s="144"/>
      <c r="W347" s="145"/>
      <c r="X347" s="136"/>
      <c r="Y347" s="129"/>
      <c r="Z347" s="144"/>
      <c r="AA347" s="145"/>
      <c r="AB347" s="136"/>
      <c r="AC347" s="129"/>
      <c r="AD347" s="144"/>
      <c r="AE347" s="145"/>
      <c r="AF347" s="136"/>
      <c r="AG347" s="129"/>
      <c r="AH347" s="144"/>
      <c r="AI347" s="145"/>
      <c r="AJ347" s="136"/>
      <c r="AK347" s="129"/>
      <c r="AL347" s="144"/>
      <c r="AM347" s="145"/>
      <c r="AN347" s="136"/>
      <c r="AO347" s="129"/>
      <c r="AP347" s="144"/>
      <c r="AQ347" s="145"/>
      <c r="AR347" s="136"/>
      <c r="AS347" s="129"/>
      <c r="AT347" s="144"/>
      <c r="AU347" s="145"/>
      <c r="AV347" s="128">
        <f t="shared" ref="AV347" si="26">6.15</f>
        <v>6.15</v>
      </c>
      <c r="AW347" s="129"/>
      <c r="AX347" s="130" t="s">
        <v>134</v>
      </c>
      <c r="AY347" s="131"/>
      <c r="AZ347" s="128">
        <f t="shared" ref="AZ347" si="27">6.15</f>
        <v>6.15</v>
      </c>
      <c r="BA347" s="129"/>
      <c r="BB347" s="130" t="s">
        <v>134</v>
      </c>
      <c r="BC347" s="131"/>
      <c r="BD347" s="128">
        <f t="shared" ref="BD347" si="28">6.15</f>
        <v>6.15</v>
      </c>
      <c r="BE347" s="129"/>
      <c r="BF347" s="130" t="s">
        <v>134</v>
      </c>
      <c r="BG347" s="131"/>
      <c r="BH347" s="128">
        <f t="shared" ref="BH347" si="29">6.15</f>
        <v>6.15</v>
      </c>
      <c r="BI347" s="129"/>
      <c r="BJ347" s="130" t="s">
        <v>134</v>
      </c>
      <c r="BK347" s="131"/>
      <c r="BL347" s="128">
        <f t="shared" ref="BL347" si="30">6.15</f>
        <v>6.15</v>
      </c>
      <c r="BM347" s="129"/>
      <c r="BN347" s="130" t="s">
        <v>134</v>
      </c>
      <c r="BO347" s="131"/>
      <c r="BP347" s="128">
        <v>6.1000000000000005</v>
      </c>
      <c r="BQ347" s="129"/>
      <c r="BR347" s="130" t="s">
        <v>134</v>
      </c>
      <c r="BS347" s="131"/>
      <c r="BT347" s="128">
        <v>6.1000000000000005</v>
      </c>
      <c r="BU347" s="129"/>
      <c r="BV347" s="130" t="s">
        <v>134</v>
      </c>
      <c r="BW347" s="131"/>
      <c r="BX347" s="128">
        <v>6.1000000000000005</v>
      </c>
      <c r="BY347" s="129"/>
      <c r="BZ347" s="130" t="s">
        <v>134</v>
      </c>
      <c r="CA347" s="131"/>
      <c r="CB347" s="128">
        <v>6.1000000000000005</v>
      </c>
      <c r="CC347" s="129"/>
      <c r="CD347" s="130" t="s">
        <v>134</v>
      </c>
      <c r="CE347" s="131"/>
      <c r="CF347" s="128">
        <v>6.1000000000000005</v>
      </c>
      <c r="CG347" s="129"/>
      <c r="CH347" s="130" t="s">
        <v>134</v>
      </c>
      <c r="CI347" s="131"/>
      <c r="CJ347" s="128">
        <v>6.1000000000000005</v>
      </c>
      <c r="CK347" s="129"/>
      <c r="CL347" s="130" t="s">
        <v>134</v>
      </c>
      <c r="CM347" s="131"/>
      <c r="CN347" s="136"/>
      <c r="CO347" s="129"/>
      <c r="CP347" s="130"/>
      <c r="CQ347" s="131"/>
      <c r="CR347" s="136"/>
      <c r="CS347" s="129"/>
      <c r="CT347" s="130"/>
      <c r="CU347" s="131"/>
      <c r="CV347" s="136"/>
      <c r="CW347" s="129"/>
      <c r="CX347" s="130"/>
      <c r="CY347" s="131"/>
      <c r="CZ347" s="136"/>
      <c r="DA347" s="129"/>
      <c r="DB347" s="130"/>
      <c r="DC347" s="131"/>
      <c r="DD347" s="136"/>
      <c r="DE347" s="129"/>
      <c r="DF347" s="130"/>
      <c r="DG347" s="131"/>
      <c r="DH347" s="136"/>
      <c r="DI347" s="129"/>
      <c r="DJ347" s="130"/>
      <c r="DK347" s="131"/>
    </row>
    <row r="348" spans="2:115" ht="23.5" customHeight="1" x14ac:dyDescent="0.4">
      <c r="B348" s="201" t="s">
        <v>213</v>
      </c>
      <c r="C348" s="202"/>
      <c r="D348" s="137" t="s">
        <v>8</v>
      </c>
      <c r="E348" s="133"/>
      <c r="F348" s="142" t="s">
        <v>8</v>
      </c>
      <c r="G348" s="143"/>
      <c r="H348" s="137" t="s">
        <v>8</v>
      </c>
      <c r="I348" s="133"/>
      <c r="J348" s="142" t="s">
        <v>8</v>
      </c>
      <c r="K348" s="143"/>
      <c r="L348" s="137" t="s">
        <v>8</v>
      </c>
      <c r="M348" s="133"/>
      <c r="N348" s="142" t="s">
        <v>8</v>
      </c>
      <c r="O348" s="143"/>
      <c r="P348" s="137" t="s">
        <v>8</v>
      </c>
      <c r="Q348" s="133"/>
      <c r="R348" s="142" t="s">
        <v>8</v>
      </c>
      <c r="S348" s="143"/>
      <c r="T348" s="137" t="s">
        <v>8</v>
      </c>
      <c r="U348" s="133"/>
      <c r="V348" s="142" t="s">
        <v>8</v>
      </c>
      <c r="W348" s="143"/>
      <c r="X348" s="137" t="s">
        <v>8</v>
      </c>
      <c r="Y348" s="133"/>
      <c r="Z348" s="142" t="s">
        <v>8</v>
      </c>
      <c r="AA348" s="143"/>
      <c r="AB348" s="137" t="s">
        <v>8</v>
      </c>
      <c r="AC348" s="133"/>
      <c r="AD348" s="142" t="s">
        <v>8</v>
      </c>
      <c r="AE348" s="143"/>
      <c r="AF348" s="137" t="s">
        <v>8</v>
      </c>
      <c r="AG348" s="133"/>
      <c r="AH348" s="142" t="s">
        <v>8</v>
      </c>
      <c r="AI348" s="143"/>
      <c r="AJ348" s="137" t="s">
        <v>8</v>
      </c>
      <c r="AK348" s="133"/>
      <c r="AL348" s="142" t="s">
        <v>8</v>
      </c>
      <c r="AM348" s="143"/>
      <c r="AN348" s="137" t="s">
        <v>8</v>
      </c>
      <c r="AO348" s="133"/>
      <c r="AP348" s="142" t="s">
        <v>8</v>
      </c>
      <c r="AQ348" s="143"/>
      <c r="AR348" s="137" t="s">
        <v>8</v>
      </c>
      <c r="AS348" s="133"/>
      <c r="AT348" s="142" t="s">
        <v>8</v>
      </c>
      <c r="AU348" s="143"/>
      <c r="AV348" s="132">
        <v>0.6</v>
      </c>
      <c r="AW348" s="133"/>
      <c r="AX348" s="134" t="s">
        <v>247</v>
      </c>
      <c r="AY348" s="135"/>
      <c r="AZ348" s="132">
        <v>0.6</v>
      </c>
      <c r="BA348" s="133"/>
      <c r="BB348" s="134" t="s">
        <v>247</v>
      </c>
      <c r="BC348" s="135"/>
      <c r="BD348" s="132">
        <v>0.6</v>
      </c>
      <c r="BE348" s="133"/>
      <c r="BF348" s="134" t="s">
        <v>247</v>
      </c>
      <c r="BG348" s="135"/>
      <c r="BH348" s="132">
        <v>0.6</v>
      </c>
      <c r="BI348" s="133"/>
      <c r="BJ348" s="134" t="s">
        <v>247</v>
      </c>
      <c r="BK348" s="135"/>
      <c r="BL348" s="132">
        <v>0.6</v>
      </c>
      <c r="BM348" s="133"/>
      <c r="BN348" s="134" t="s">
        <v>247</v>
      </c>
      <c r="BO348" s="135"/>
      <c r="BP348" s="132">
        <v>0.6</v>
      </c>
      <c r="BQ348" s="133"/>
      <c r="BR348" s="134" t="s">
        <v>247</v>
      </c>
      <c r="BS348" s="135"/>
      <c r="BT348" s="132">
        <v>0.6</v>
      </c>
      <c r="BU348" s="133"/>
      <c r="BV348" s="134" t="s">
        <v>247</v>
      </c>
      <c r="BW348" s="135"/>
      <c r="BX348" s="132">
        <v>0.6</v>
      </c>
      <c r="BY348" s="133"/>
      <c r="BZ348" s="134" t="s">
        <v>247</v>
      </c>
      <c r="CA348" s="135"/>
      <c r="CB348" s="132">
        <v>0.6</v>
      </c>
      <c r="CC348" s="133"/>
      <c r="CD348" s="134" t="s">
        <v>247</v>
      </c>
      <c r="CE348" s="135"/>
      <c r="CF348" s="132">
        <v>0.6</v>
      </c>
      <c r="CG348" s="133"/>
      <c r="CH348" s="134" t="s">
        <v>247</v>
      </c>
      <c r="CI348" s="135"/>
      <c r="CJ348" s="132">
        <v>0.6</v>
      </c>
      <c r="CK348" s="133"/>
      <c r="CL348" s="134" t="s">
        <v>247</v>
      </c>
      <c r="CM348" s="135"/>
      <c r="CN348" s="132">
        <v>0.6</v>
      </c>
      <c r="CO348" s="133"/>
      <c r="CP348" s="134" t="s">
        <v>247</v>
      </c>
      <c r="CQ348" s="135"/>
      <c r="CR348" s="132">
        <v>0.6</v>
      </c>
      <c r="CS348" s="133"/>
      <c r="CT348" s="134" t="s">
        <v>247</v>
      </c>
      <c r="CU348" s="135"/>
      <c r="CV348" s="132">
        <v>0.6</v>
      </c>
      <c r="CW348" s="133"/>
      <c r="CX348" s="134" t="s">
        <v>247</v>
      </c>
      <c r="CY348" s="135"/>
      <c r="CZ348" s="132">
        <v>0.6</v>
      </c>
      <c r="DA348" s="133"/>
      <c r="DB348" s="134" t="s">
        <v>247</v>
      </c>
      <c r="DC348" s="135"/>
      <c r="DD348" s="132">
        <v>0.6</v>
      </c>
      <c r="DE348" s="133"/>
      <c r="DF348" s="134" t="s">
        <v>247</v>
      </c>
      <c r="DG348" s="135"/>
      <c r="DH348" s="132">
        <v>0.6</v>
      </c>
      <c r="DI348" s="133"/>
      <c r="DJ348" s="134" t="s">
        <v>247</v>
      </c>
      <c r="DK348" s="135"/>
    </row>
    <row r="349" spans="2:115" ht="23.5" customHeight="1" x14ac:dyDescent="0.4">
      <c r="B349" s="203"/>
      <c r="C349" s="204"/>
      <c r="D349" s="136"/>
      <c r="E349" s="129"/>
      <c r="F349" s="144"/>
      <c r="G349" s="145"/>
      <c r="H349" s="136"/>
      <c r="I349" s="129"/>
      <c r="J349" s="144"/>
      <c r="K349" s="145"/>
      <c r="L349" s="136"/>
      <c r="M349" s="129"/>
      <c r="N349" s="144"/>
      <c r="O349" s="145"/>
      <c r="P349" s="136"/>
      <c r="Q349" s="129"/>
      <c r="R349" s="144"/>
      <c r="S349" s="145"/>
      <c r="T349" s="136"/>
      <c r="U349" s="129"/>
      <c r="V349" s="144"/>
      <c r="W349" s="145"/>
      <c r="X349" s="136"/>
      <c r="Y349" s="129"/>
      <c r="Z349" s="144"/>
      <c r="AA349" s="145"/>
      <c r="AB349" s="136"/>
      <c r="AC349" s="129"/>
      <c r="AD349" s="144"/>
      <c r="AE349" s="145"/>
      <c r="AF349" s="136"/>
      <c r="AG349" s="129"/>
      <c r="AH349" s="144"/>
      <c r="AI349" s="145"/>
      <c r="AJ349" s="136"/>
      <c r="AK349" s="129"/>
      <c r="AL349" s="144"/>
      <c r="AM349" s="145"/>
      <c r="AN349" s="136"/>
      <c r="AO349" s="129"/>
      <c r="AP349" s="144"/>
      <c r="AQ349" s="145"/>
      <c r="AR349" s="136"/>
      <c r="AS349" s="129"/>
      <c r="AT349" s="144"/>
      <c r="AU349" s="145"/>
      <c r="AV349" s="128">
        <f t="shared" ref="AV349" si="31">6.15</f>
        <v>6.15</v>
      </c>
      <c r="AW349" s="129"/>
      <c r="AX349" s="130" t="s">
        <v>134</v>
      </c>
      <c r="AY349" s="131"/>
      <c r="AZ349" s="128">
        <f t="shared" ref="AZ349" si="32">6.15</f>
        <v>6.15</v>
      </c>
      <c r="BA349" s="129"/>
      <c r="BB349" s="130" t="s">
        <v>134</v>
      </c>
      <c r="BC349" s="131"/>
      <c r="BD349" s="128">
        <f t="shared" ref="BD349" si="33">6.15</f>
        <v>6.15</v>
      </c>
      <c r="BE349" s="129"/>
      <c r="BF349" s="130" t="s">
        <v>134</v>
      </c>
      <c r="BG349" s="131"/>
      <c r="BH349" s="128">
        <f t="shared" ref="BH349" si="34">6.15</f>
        <v>6.15</v>
      </c>
      <c r="BI349" s="129"/>
      <c r="BJ349" s="130" t="s">
        <v>134</v>
      </c>
      <c r="BK349" s="131"/>
      <c r="BL349" s="128">
        <f t="shared" ref="BL349" si="35">6.15</f>
        <v>6.15</v>
      </c>
      <c r="BM349" s="129"/>
      <c r="BN349" s="130" t="s">
        <v>134</v>
      </c>
      <c r="BO349" s="131"/>
      <c r="BP349" s="128">
        <v>6.1000000000000005</v>
      </c>
      <c r="BQ349" s="129"/>
      <c r="BR349" s="130" t="s">
        <v>134</v>
      </c>
      <c r="BS349" s="131"/>
      <c r="BT349" s="128">
        <v>6.1000000000000005</v>
      </c>
      <c r="BU349" s="129"/>
      <c r="BV349" s="130" t="s">
        <v>134</v>
      </c>
      <c r="BW349" s="131"/>
      <c r="BX349" s="128">
        <v>6.1000000000000005</v>
      </c>
      <c r="BY349" s="129"/>
      <c r="BZ349" s="130" t="s">
        <v>134</v>
      </c>
      <c r="CA349" s="131"/>
      <c r="CB349" s="128">
        <v>6.1000000000000005</v>
      </c>
      <c r="CC349" s="129"/>
      <c r="CD349" s="130" t="s">
        <v>134</v>
      </c>
      <c r="CE349" s="131"/>
      <c r="CF349" s="128">
        <v>6.1000000000000005</v>
      </c>
      <c r="CG349" s="129"/>
      <c r="CH349" s="130" t="s">
        <v>134</v>
      </c>
      <c r="CI349" s="131"/>
      <c r="CJ349" s="128">
        <v>6.1000000000000005</v>
      </c>
      <c r="CK349" s="129"/>
      <c r="CL349" s="130" t="s">
        <v>134</v>
      </c>
      <c r="CM349" s="131"/>
      <c r="CN349" s="128">
        <v>6.1000000000000005</v>
      </c>
      <c r="CO349" s="129"/>
      <c r="CP349" s="130" t="s">
        <v>134</v>
      </c>
      <c r="CQ349" s="131"/>
      <c r="CR349" s="128">
        <v>6.1000000000000005</v>
      </c>
      <c r="CS349" s="129"/>
      <c r="CT349" s="130" t="s">
        <v>134</v>
      </c>
      <c r="CU349" s="131"/>
      <c r="CV349" s="128">
        <v>6.1000000000000005</v>
      </c>
      <c r="CW349" s="129"/>
      <c r="CX349" s="130" t="s">
        <v>134</v>
      </c>
      <c r="CY349" s="131"/>
      <c r="CZ349" s="128">
        <v>10.220000000000001</v>
      </c>
      <c r="DA349" s="129"/>
      <c r="DB349" s="130" t="s">
        <v>134</v>
      </c>
      <c r="DC349" s="131"/>
      <c r="DD349" s="128">
        <v>10.220000000000001</v>
      </c>
      <c r="DE349" s="129"/>
      <c r="DF349" s="130" t="s">
        <v>134</v>
      </c>
      <c r="DG349" s="131"/>
      <c r="DH349" s="128">
        <v>10.220000000000001</v>
      </c>
      <c r="DI349" s="129"/>
      <c r="DJ349" s="130" t="s">
        <v>134</v>
      </c>
      <c r="DK349" s="131"/>
    </row>
    <row r="350" spans="2:115" ht="23.5" customHeight="1" x14ac:dyDescent="0.4">
      <c r="B350" s="201" t="s">
        <v>214</v>
      </c>
      <c r="C350" s="202"/>
      <c r="D350" s="137" t="s">
        <v>8</v>
      </c>
      <c r="E350" s="133"/>
      <c r="F350" s="142" t="s">
        <v>8</v>
      </c>
      <c r="G350" s="143"/>
      <c r="H350" s="137" t="s">
        <v>8</v>
      </c>
      <c r="I350" s="133"/>
      <c r="J350" s="142" t="s">
        <v>8</v>
      </c>
      <c r="K350" s="143"/>
      <c r="L350" s="137" t="s">
        <v>8</v>
      </c>
      <c r="M350" s="133"/>
      <c r="N350" s="142" t="s">
        <v>8</v>
      </c>
      <c r="O350" s="143"/>
      <c r="P350" s="137" t="s">
        <v>8</v>
      </c>
      <c r="Q350" s="133"/>
      <c r="R350" s="142" t="s">
        <v>8</v>
      </c>
      <c r="S350" s="143"/>
      <c r="T350" s="137" t="s">
        <v>8</v>
      </c>
      <c r="U350" s="133"/>
      <c r="V350" s="142" t="s">
        <v>8</v>
      </c>
      <c r="W350" s="143"/>
      <c r="X350" s="137" t="s">
        <v>8</v>
      </c>
      <c r="Y350" s="133"/>
      <c r="Z350" s="142" t="s">
        <v>8</v>
      </c>
      <c r="AA350" s="143"/>
      <c r="AB350" s="137" t="s">
        <v>8</v>
      </c>
      <c r="AC350" s="133"/>
      <c r="AD350" s="142" t="s">
        <v>8</v>
      </c>
      <c r="AE350" s="143"/>
      <c r="AF350" s="137" t="s">
        <v>8</v>
      </c>
      <c r="AG350" s="133"/>
      <c r="AH350" s="142" t="s">
        <v>8</v>
      </c>
      <c r="AI350" s="143"/>
      <c r="AJ350" s="137" t="s">
        <v>8</v>
      </c>
      <c r="AK350" s="133"/>
      <c r="AL350" s="142" t="s">
        <v>8</v>
      </c>
      <c r="AM350" s="143"/>
      <c r="AN350" s="137" t="s">
        <v>8</v>
      </c>
      <c r="AO350" s="133"/>
      <c r="AP350" s="142" t="s">
        <v>8</v>
      </c>
      <c r="AQ350" s="143"/>
      <c r="AR350" s="137" t="s">
        <v>8</v>
      </c>
      <c r="AS350" s="133"/>
      <c r="AT350" s="142" t="s">
        <v>8</v>
      </c>
      <c r="AU350" s="143"/>
      <c r="AV350" s="132">
        <v>0.6</v>
      </c>
      <c r="AW350" s="133"/>
      <c r="AX350" s="134" t="s">
        <v>247</v>
      </c>
      <c r="AY350" s="135"/>
      <c r="AZ350" s="132">
        <v>0.6</v>
      </c>
      <c r="BA350" s="133"/>
      <c r="BB350" s="134" t="s">
        <v>247</v>
      </c>
      <c r="BC350" s="135"/>
      <c r="BD350" s="132">
        <v>0.6</v>
      </c>
      <c r="BE350" s="133"/>
      <c r="BF350" s="134" t="s">
        <v>247</v>
      </c>
      <c r="BG350" s="135"/>
      <c r="BH350" s="132">
        <v>0.6</v>
      </c>
      <c r="BI350" s="133"/>
      <c r="BJ350" s="134" t="s">
        <v>247</v>
      </c>
      <c r="BK350" s="135"/>
      <c r="BL350" s="137">
        <f>3.15+0.15</f>
        <v>3.3</v>
      </c>
      <c r="BM350" s="133"/>
      <c r="BN350" s="134" t="s">
        <v>134</v>
      </c>
      <c r="BO350" s="135"/>
      <c r="BP350" s="137">
        <v>3.25</v>
      </c>
      <c r="BQ350" s="133"/>
      <c r="BR350" s="134" t="s">
        <v>134</v>
      </c>
      <c r="BS350" s="135"/>
      <c r="BT350" s="137">
        <v>3.25</v>
      </c>
      <c r="BU350" s="133"/>
      <c r="BV350" s="134" t="s">
        <v>134</v>
      </c>
      <c r="BW350" s="135"/>
      <c r="BX350" s="132">
        <v>0.6</v>
      </c>
      <c r="BY350" s="133"/>
      <c r="BZ350" s="134" t="s">
        <v>247</v>
      </c>
      <c r="CA350" s="135"/>
      <c r="CB350" s="132">
        <v>0.6</v>
      </c>
      <c r="CC350" s="133"/>
      <c r="CD350" s="134" t="s">
        <v>247</v>
      </c>
      <c r="CE350" s="135"/>
      <c r="CF350" s="132">
        <v>0.6</v>
      </c>
      <c r="CG350" s="133"/>
      <c r="CH350" s="134" t="s">
        <v>247</v>
      </c>
      <c r="CI350" s="135"/>
      <c r="CJ350" s="132">
        <v>0.6</v>
      </c>
      <c r="CK350" s="133"/>
      <c r="CL350" s="134" t="s">
        <v>247</v>
      </c>
      <c r="CM350" s="135"/>
      <c r="CN350" s="132">
        <v>0.6</v>
      </c>
      <c r="CO350" s="133"/>
      <c r="CP350" s="134" t="s">
        <v>247</v>
      </c>
      <c r="CQ350" s="135"/>
      <c r="CR350" s="132">
        <v>0.6</v>
      </c>
      <c r="CS350" s="133"/>
      <c r="CT350" s="134" t="s">
        <v>247</v>
      </c>
      <c r="CU350" s="135"/>
      <c r="CV350" s="132">
        <v>0.6</v>
      </c>
      <c r="CW350" s="133"/>
      <c r="CX350" s="134" t="s">
        <v>247</v>
      </c>
      <c r="CY350" s="135"/>
      <c r="CZ350" s="132">
        <v>0.6</v>
      </c>
      <c r="DA350" s="133"/>
      <c r="DB350" s="134" t="s">
        <v>247</v>
      </c>
      <c r="DC350" s="135"/>
      <c r="DD350" s="132">
        <v>0.6</v>
      </c>
      <c r="DE350" s="133"/>
      <c r="DF350" s="134" t="s">
        <v>247</v>
      </c>
      <c r="DG350" s="135"/>
      <c r="DH350" s="132">
        <v>0.6</v>
      </c>
      <c r="DI350" s="133"/>
      <c r="DJ350" s="134" t="s">
        <v>247</v>
      </c>
      <c r="DK350" s="135"/>
    </row>
    <row r="351" spans="2:115" ht="23.5" customHeight="1" x14ac:dyDescent="0.4">
      <c r="B351" s="203"/>
      <c r="C351" s="204"/>
      <c r="D351" s="136"/>
      <c r="E351" s="129"/>
      <c r="F351" s="144"/>
      <c r="G351" s="145"/>
      <c r="H351" s="136"/>
      <c r="I351" s="129"/>
      <c r="J351" s="144"/>
      <c r="K351" s="145"/>
      <c r="L351" s="136"/>
      <c r="M351" s="129"/>
      <c r="N351" s="144"/>
      <c r="O351" s="145"/>
      <c r="P351" s="136"/>
      <c r="Q351" s="129"/>
      <c r="R351" s="144"/>
      <c r="S351" s="145"/>
      <c r="T351" s="136"/>
      <c r="U351" s="129"/>
      <c r="V351" s="144"/>
      <c r="W351" s="145"/>
      <c r="X351" s="136"/>
      <c r="Y351" s="129"/>
      <c r="Z351" s="144"/>
      <c r="AA351" s="145"/>
      <c r="AB351" s="136"/>
      <c r="AC351" s="129"/>
      <c r="AD351" s="144"/>
      <c r="AE351" s="145"/>
      <c r="AF351" s="136"/>
      <c r="AG351" s="129"/>
      <c r="AH351" s="144"/>
      <c r="AI351" s="145"/>
      <c r="AJ351" s="136"/>
      <c r="AK351" s="129"/>
      <c r="AL351" s="144"/>
      <c r="AM351" s="145"/>
      <c r="AN351" s="136"/>
      <c r="AO351" s="129"/>
      <c r="AP351" s="144"/>
      <c r="AQ351" s="145"/>
      <c r="AR351" s="136"/>
      <c r="AS351" s="129"/>
      <c r="AT351" s="144"/>
      <c r="AU351" s="145"/>
      <c r="AV351" s="128">
        <f t="shared" ref="AV351" si="36">6.15</f>
        <v>6.15</v>
      </c>
      <c r="AW351" s="129"/>
      <c r="AX351" s="130" t="s">
        <v>134</v>
      </c>
      <c r="AY351" s="131"/>
      <c r="AZ351" s="128">
        <f t="shared" ref="AZ351" si="37">6.15</f>
        <v>6.15</v>
      </c>
      <c r="BA351" s="129"/>
      <c r="BB351" s="130" t="s">
        <v>134</v>
      </c>
      <c r="BC351" s="131"/>
      <c r="BD351" s="128">
        <f t="shared" ref="BD351" si="38">6.15</f>
        <v>6.15</v>
      </c>
      <c r="BE351" s="129"/>
      <c r="BF351" s="130" t="s">
        <v>134</v>
      </c>
      <c r="BG351" s="131"/>
      <c r="BH351" s="128">
        <f t="shared" ref="BH351" si="39">6.15</f>
        <v>6.15</v>
      </c>
      <c r="BI351" s="129"/>
      <c r="BJ351" s="130" t="s">
        <v>134</v>
      </c>
      <c r="BK351" s="131"/>
      <c r="BL351" s="136"/>
      <c r="BM351" s="129"/>
      <c r="BN351" s="130"/>
      <c r="BO351" s="131"/>
      <c r="BP351" s="136">
        <v>-0.05</v>
      </c>
      <c r="BQ351" s="129"/>
      <c r="BR351" s="130"/>
      <c r="BS351" s="131"/>
      <c r="BT351" s="136">
        <v>-0.05</v>
      </c>
      <c r="BU351" s="129"/>
      <c r="BV351" s="130"/>
      <c r="BW351" s="131"/>
      <c r="BX351" s="128">
        <v>6.1000000000000005</v>
      </c>
      <c r="BY351" s="129"/>
      <c r="BZ351" s="130" t="s">
        <v>134</v>
      </c>
      <c r="CA351" s="131"/>
      <c r="CB351" s="128">
        <v>6.1000000000000005</v>
      </c>
      <c r="CC351" s="129"/>
      <c r="CD351" s="130" t="s">
        <v>134</v>
      </c>
      <c r="CE351" s="131"/>
      <c r="CF351" s="128">
        <v>6.1000000000000005</v>
      </c>
      <c r="CG351" s="129"/>
      <c r="CH351" s="130" t="s">
        <v>134</v>
      </c>
      <c r="CI351" s="131"/>
      <c r="CJ351" s="128">
        <v>6.1000000000000005</v>
      </c>
      <c r="CK351" s="129"/>
      <c r="CL351" s="130" t="s">
        <v>134</v>
      </c>
      <c r="CM351" s="131"/>
      <c r="CN351" s="128">
        <v>6.1000000000000005</v>
      </c>
      <c r="CO351" s="129"/>
      <c r="CP351" s="130" t="s">
        <v>134</v>
      </c>
      <c r="CQ351" s="131"/>
      <c r="CR351" s="128">
        <v>6.1000000000000005</v>
      </c>
      <c r="CS351" s="129"/>
      <c r="CT351" s="130" t="s">
        <v>134</v>
      </c>
      <c r="CU351" s="131"/>
      <c r="CV351" s="128">
        <v>6.1000000000000005</v>
      </c>
      <c r="CW351" s="129"/>
      <c r="CX351" s="130" t="s">
        <v>134</v>
      </c>
      <c r="CY351" s="131"/>
      <c r="CZ351" s="128">
        <v>10.220000000000001</v>
      </c>
      <c r="DA351" s="129"/>
      <c r="DB351" s="130" t="s">
        <v>134</v>
      </c>
      <c r="DC351" s="131"/>
      <c r="DD351" s="128">
        <v>10.220000000000001</v>
      </c>
      <c r="DE351" s="129"/>
      <c r="DF351" s="130" t="s">
        <v>134</v>
      </c>
      <c r="DG351" s="131"/>
      <c r="DH351" s="128">
        <v>10.220000000000001</v>
      </c>
      <c r="DI351" s="129"/>
      <c r="DJ351" s="130" t="s">
        <v>134</v>
      </c>
      <c r="DK351" s="131"/>
    </row>
    <row r="352" spans="2:115" ht="23.5" customHeight="1" x14ac:dyDescent="0.4">
      <c r="B352" s="201" t="s">
        <v>58</v>
      </c>
      <c r="C352" s="202"/>
      <c r="D352" s="137" t="s">
        <v>8</v>
      </c>
      <c r="E352" s="133"/>
      <c r="F352" s="142" t="s">
        <v>8</v>
      </c>
      <c r="G352" s="143"/>
      <c r="H352" s="137" t="s">
        <v>8</v>
      </c>
      <c r="I352" s="133"/>
      <c r="J352" s="142" t="s">
        <v>8</v>
      </c>
      <c r="K352" s="143"/>
      <c r="L352" s="137" t="s">
        <v>8</v>
      </c>
      <c r="M352" s="133"/>
      <c r="N352" s="142" t="s">
        <v>8</v>
      </c>
      <c r="O352" s="143"/>
      <c r="P352" s="137" t="s">
        <v>8</v>
      </c>
      <c r="Q352" s="133"/>
      <c r="R352" s="142" t="s">
        <v>8</v>
      </c>
      <c r="S352" s="143"/>
      <c r="T352" s="137" t="s">
        <v>8</v>
      </c>
      <c r="U352" s="133"/>
      <c r="V352" s="142" t="s">
        <v>8</v>
      </c>
      <c r="W352" s="143"/>
      <c r="X352" s="137" t="s">
        <v>8</v>
      </c>
      <c r="Y352" s="133"/>
      <c r="Z352" s="142" t="s">
        <v>8</v>
      </c>
      <c r="AA352" s="143"/>
      <c r="AB352" s="137" t="s">
        <v>8</v>
      </c>
      <c r="AC352" s="133"/>
      <c r="AD352" s="142" t="s">
        <v>8</v>
      </c>
      <c r="AE352" s="143"/>
      <c r="AF352" s="137" t="s">
        <v>8</v>
      </c>
      <c r="AG352" s="133"/>
      <c r="AH352" s="142" t="s">
        <v>8</v>
      </c>
      <c r="AI352" s="143"/>
      <c r="AJ352" s="137" t="s">
        <v>8</v>
      </c>
      <c r="AK352" s="133"/>
      <c r="AL352" s="142" t="s">
        <v>8</v>
      </c>
      <c r="AM352" s="143"/>
      <c r="AN352" s="137" t="s">
        <v>8</v>
      </c>
      <c r="AO352" s="133"/>
      <c r="AP352" s="142" t="s">
        <v>8</v>
      </c>
      <c r="AQ352" s="143"/>
      <c r="AR352" s="137" t="s">
        <v>8</v>
      </c>
      <c r="AS352" s="133"/>
      <c r="AT352" s="142" t="s">
        <v>8</v>
      </c>
      <c r="AU352" s="143"/>
      <c r="AV352" s="132">
        <v>0.6</v>
      </c>
      <c r="AW352" s="133"/>
      <c r="AX352" s="134" t="s">
        <v>247</v>
      </c>
      <c r="AY352" s="135"/>
      <c r="AZ352" s="132">
        <v>0.6</v>
      </c>
      <c r="BA352" s="133"/>
      <c r="BB352" s="134" t="s">
        <v>247</v>
      </c>
      <c r="BC352" s="135"/>
      <c r="BD352" s="132">
        <v>0.6</v>
      </c>
      <c r="BE352" s="133"/>
      <c r="BF352" s="134" t="s">
        <v>247</v>
      </c>
      <c r="BG352" s="135"/>
      <c r="BH352" s="132">
        <v>0.6</v>
      </c>
      <c r="BI352" s="133"/>
      <c r="BJ352" s="134" t="s">
        <v>247</v>
      </c>
      <c r="BK352" s="135"/>
      <c r="BL352" s="132">
        <v>0.6</v>
      </c>
      <c r="BM352" s="133"/>
      <c r="BN352" s="134" t="s">
        <v>247</v>
      </c>
      <c r="BO352" s="135"/>
      <c r="BP352" s="132">
        <v>0.6</v>
      </c>
      <c r="BQ352" s="133"/>
      <c r="BR352" s="134" t="s">
        <v>247</v>
      </c>
      <c r="BS352" s="135"/>
      <c r="BT352" s="132">
        <v>0.6</v>
      </c>
      <c r="BU352" s="133"/>
      <c r="BV352" s="134" t="s">
        <v>247</v>
      </c>
      <c r="BW352" s="135"/>
      <c r="BX352" s="132">
        <v>0.6</v>
      </c>
      <c r="BY352" s="133"/>
      <c r="BZ352" s="134" t="s">
        <v>247</v>
      </c>
      <c r="CA352" s="135"/>
      <c r="CB352" s="132">
        <v>0.6</v>
      </c>
      <c r="CC352" s="133"/>
      <c r="CD352" s="134" t="s">
        <v>247</v>
      </c>
      <c r="CE352" s="135"/>
      <c r="CF352" s="132">
        <v>0.6</v>
      </c>
      <c r="CG352" s="133"/>
      <c r="CH352" s="134" t="s">
        <v>247</v>
      </c>
      <c r="CI352" s="135"/>
      <c r="CJ352" s="132">
        <v>0.6</v>
      </c>
      <c r="CK352" s="133"/>
      <c r="CL352" s="134" t="s">
        <v>247</v>
      </c>
      <c r="CM352" s="135"/>
      <c r="CN352" s="132">
        <v>0.6</v>
      </c>
      <c r="CO352" s="133"/>
      <c r="CP352" s="134" t="s">
        <v>247</v>
      </c>
      <c r="CQ352" s="135"/>
      <c r="CR352" s="132">
        <v>0.6</v>
      </c>
      <c r="CS352" s="133"/>
      <c r="CT352" s="134" t="s">
        <v>247</v>
      </c>
      <c r="CU352" s="135"/>
      <c r="CV352" s="132">
        <v>0.6</v>
      </c>
      <c r="CW352" s="133"/>
      <c r="CX352" s="134" t="s">
        <v>247</v>
      </c>
      <c r="CY352" s="135"/>
      <c r="CZ352" s="132">
        <v>0.6</v>
      </c>
      <c r="DA352" s="133"/>
      <c r="DB352" s="134" t="s">
        <v>247</v>
      </c>
      <c r="DC352" s="135"/>
      <c r="DD352" s="132">
        <v>0.6</v>
      </c>
      <c r="DE352" s="133"/>
      <c r="DF352" s="134" t="s">
        <v>247</v>
      </c>
      <c r="DG352" s="135"/>
      <c r="DH352" s="132">
        <v>0.6</v>
      </c>
      <c r="DI352" s="133"/>
      <c r="DJ352" s="134" t="s">
        <v>247</v>
      </c>
      <c r="DK352" s="135"/>
    </row>
    <row r="353" spans="2:115" ht="23.5" customHeight="1" x14ac:dyDescent="0.4">
      <c r="B353" s="203"/>
      <c r="C353" s="204"/>
      <c r="D353" s="136"/>
      <c r="E353" s="129"/>
      <c r="F353" s="144"/>
      <c r="G353" s="145"/>
      <c r="H353" s="136"/>
      <c r="I353" s="129"/>
      <c r="J353" s="144"/>
      <c r="K353" s="145"/>
      <c r="L353" s="136"/>
      <c r="M353" s="129"/>
      <c r="N353" s="144"/>
      <c r="O353" s="145"/>
      <c r="P353" s="136"/>
      <c r="Q353" s="129"/>
      <c r="R353" s="144"/>
      <c r="S353" s="145"/>
      <c r="T353" s="136"/>
      <c r="U353" s="129"/>
      <c r="V353" s="144"/>
      <c r="W353" s="145"/>
      <c r="X353" s="136"/>
      <c r="Y353" s="129"/>
      <c r="Z353" s="144"/>
      <c r="AA353" s="145"/>
      <c r="AB353" s="136"/>
      <c r="AC353" s="129"/>
      <c r="AD353" s="144"/>
      <c r="AE353" s="145"/>
      <c r="AF353" s="136"/>
      <c r="AG353" s="129"/>
      <c r="AH353" s="144"/>
      <c r="AI353" s="145"/>
      <c r="AJ353" s="136"/>
      <c r="AK353" s="129"/>
      <c r="AL353" s="144"/>
      <c r="AM353" s="145"/>
      <c r="AN353" s="136"/>
      <c r="AO353" s="129"/>
      <c r="AP353" s="144"/>
      <c r="AQ353" s="145"/>
      <c r="AR353" s="136"/>
      <c r="AS353" s="129"/>
      <c r="AT353" s="144"/>
      <c r="AU353" s="145"/>
      <c r="AV353" s="128">
        <f t="shared" ref="AV353" si="40">6.15</f>
        <v>6.15</v>
      </c>
      <c r="AW353" s="129"/>
      <c r="AX353" s="130" t="s">
        <v>134</v>
      </c>
      <c r="AY353" s="131"/>
      <c r="AZ353" s="128">
        <f t="shared" ref="AZ353" si="41">6.15</f>
        <v>6.15</v>
      </c>
      <c r="BA353" s="129"/>
      <c r="BB353" s="130" t="s">
        <v>134</v>
      </c>
      <c r="BC353" s="131"/>
      <c r="BD353" s="128">
        <f t="shared" ref="BD353" si="42">6.15</f>
        <v>6.15</v>
      </c>
      <c r="BE353" s="129"/>
      <c r="BF353" s="130" t="s">
        <v>134</v>
      </c>
      <c r="BG353" s="131"/>
      <c r="BH353" s="128">
        <f t="shared" ref="BH353" si="43">6.15</f>
        <v>6.15</v>
      </c>
      <c r="BI353" s="129"/>
      <c r="BJ353" s="130" t="s">
        <v>134</v>
      </c>
      <c r="BK353" s="131"/>
      <c r="BL353" s="128">
        <f t="shared" ref="BL353" si="44">6.15</f>
        <v>6.15</v>
      </c>
      <c r="BM353" s="129"/>
      <c r="BN353" s="130" t="s">
        <v>134</v>
      </c>
      <c r="BO353" s="131"/>
      <c r="BP353" s="128">
        <v>6.1000000000000005</v>
      </c>
      <c r="BQ353" s="129"/>
      <c r="BR353" s="130" t="s">
        <v>134</v>
      </c>
      <c r="BS353" s="131"/>
      <c r="BT353" s="128">
        <v>6.1000000000000005</v>
      </c>
      <c r="BU353" s="129"/>
      <c r="BV353" s="130" t="s">
        <v>134</v>
      </c>
      <c r="BW353" s="131"/>
      <c r="BX353" s="128">
        <v>6.1000000000000005</v>
      </c>
      <c r="BY353" s="129"/>
      <c r="BZ353" s="130" t="s">
        <v>134</v>
      </c>
      <c r="CA353" s="131"/>
      <c r="CB353" s="128">
        <v>6.1000000000000005</v>
      </c>
      <c r="CC353" s="129"/>
      <c r="CD353" s="130" t="s">
        <v>134</v>
      </c>
      <c r="CE353" s="131"/>
      <c r="CF353" s="128">
        <v>6.1000000000000005</v>
      </c>
      <c r="CG353" s="129"/>
      <c r="CH353" s="130" t="s">
        <v>134</v>
      </c>
      <c r="CI353" s="131"/>
      <c r="CJ353" s="128">
        <v>6.1000000000000005</v>
      </c>
      <c r="CK353" s="129"/>
      <c r="CL353" s="130" t="s">
        <v>134</v>
      </c>
      <c r="CM353" s="131"/>
      <c r="CN353" s="128">
        <v>6.1000000000000005</v>
      </c>
      <c r="CO353" s="129"/>
      <c r="CP353" s="130" t="s">
        <v>134</v>
      </c>
      <c r="CQ353" s="131"/>
      <c r="CR353" s="128">
        <v>6.1000000000000005</v>
      </c>
      <c r="CS353" s="129"/>
      <c r="CT353" s="130" t="s">
        <v>134</v>
      </c>
      <c r="CU353" s="131"/>
      <c r="CV353" s="128">
        <v>6.1000000000000005</v>
      </c>
      <c r="CW353" s="129"/>
      <c r="CX353" s="130" t="s">
        <v>134</v>
      </c>
      <c r="CY353" s="131"/>
      <c r="CZ353" s="128">
        <v>10.220000000000001</v>
      </c>
      <c r="DA353" s="129"/>
      <c r="DB353" s="130" t="s">
        <v>134</v>
      </c>
      <c r="DC353" s="131"/>
      <c r="DD353" s="128">
        <v>10.220000000000001</v>
      </c>
      <c r="DE353" s="129"/>
      <c r="DF353" s="130" t="s">
        <v>134</v>
      </c>
      <c r="DG353" s="131"/>
      <c r="DH353" s="128">
        <v>10.220000000000001</v>
      </c>
      <c r="DI353" s="129"/>
      <c r="DJ353" s="130" t="s">
        <v>134</v>
      </c>
      <c r="DK353" s="131"/>
    </row>
    <row r="354" spans="2:115" ht="23.5" customHeight="1" x14ac:dyDescent="0.4">
      <c r="B354" s="201" t="s">
        <v>59</v>
      </c>
      <c r="C354" s="202"/>
      <c r="D354" s="137" t="s">
        <v>8</v>
      </c>
      <c r="E354" s="133"/>
      <c r="F354" s="142" t="s">
        <v>8</v>
      </c>
      <c r="G354" s="143"/>
      <c r="H354" s="137" t="s">
        <v>8</v>
      </c>
      <c r="I354" s="133"/>
      <c r="J354" s="142" t="s">
        <v>8</v>
      </c>
      <c r="K354" s="143"/>
      <c r="L354" s="137" t="s">
        <v>8</v>
      </c>
      <c r="M354" s="133"/>
      <c r="N354" s="142" t="s">
        <v>8</v>
      </c>
      <c r="O354" s="143"/>
      <c r="P354" s="137" t="s">
        <v>8</v>
      </c>
      <c r="Q354" s="133"/>
      <c r="R354" s="142" t="s">
        <v>8</v>
      </c>
      <c r="S354" s="143"/>
      <c r="T354" s="137" t="s">
        <v>8</v>
      </c>
      <c r="U354" s="133"/>
      <c r="V354" s="142" t="s">
        <v>8</v>
      </c>
      <c r="W354" s="143"/>
      <c r="X354" s="137" t="s">
        <v>8</v>
      </c>
      <c r="Y354" s="133"/>
      <c r="Z354" s="142" t="s">
        <v>8</v>
      </c>
      <c r="AA354" s="143"/>
      <c r="AB354" s="137" t="s">
        <v>8</v>
      </c>
      <c r="AC354" s="133"/>
      <c r="AD354" s="142" t="s">
        <v>8</v>
      </c>
      <c r="AE354" s="143"/>
      <c r="AF354" s="137" t="s">
        <v>8</v>
      </c>
      <c r="AG354" s="133"/>
      <c r="AH354" s="142" t="s">
        <v>8</v>
      </c>
      <c r="AI354" s="143"/>
      <c r="AJ354" s="137" t="s">
        <v>8</v>
      </c>
      <c r="AK354" s="133"/>
      <c r="AL354" s="142" t="s">
        <v>8</v>
      </c>
      <c r="AM354" s="143"/>
      <c r="AN354" s="137" t="s">
        <v>8</v>
      </c>
      <c r="AO354" s="133"/>
      <c r="AP354" s="142" t="s">
        <v>8</v>
      </c>
      <c r="AQ354" s="143"/>
      <c r="AR354" s="137" t="s">
        <v>8</v>
      </c>
      <c r="AS354" s="133"/>
      <c r="AT354" s="142" t="s">
        <v>8</v>
      </c>
      <c r="AU354" s="143"/>
      <c r="AV354" s="132">
        <v>0.6</v>
      </c>
      <c r="AW354" s="133"/>
      <c r="AX354" s="134" t="s">
        <v>247</v>
      </c>
      <c r="AY354" s="135"/>
      <c r="AZ354" s="132">
        <v>0.6</v>
      </c>
      <c r="BA354" s="133"/>
      <c r="BB354" s="134" t="s">
        <v>247</v>
      </c>
      <c r="BC354" s="135"/>
      <c r="BD354" s="132">
        <v>0.6</v>
      </c>
      <c r="BE354" s="133"/>
      <c r="BF354" s="134" t="s">
        <v>247</v>
      </c>
      <c r="BG354" s="135"/>
      <c r="BH354" s="132">
        <v>0.6</v>
      </c>
      <c r="BI354" s="133"/>
      <c r="BJ354" s="134" t="s">
        <v>247</v>
      </c>
      <c r="BK354" s="135"/>
      <c r="BL354" s="132">
        <v>0.6</v>
      </c>
      <c r="BM354" s="133"/>
      <c r="BN354" s="134" t="s">
        <v>247</v>
      </c>
      <c r="BO354" s="135"/>
      <c r="BP354" s="132">
        <v>0.6</v>
      </c>
      <c r="BQ354" s="133"/>
      <c r="BR354" s="134" t="s">
        <v>247</v>
      </c>
      <c r="BS354" s="135"/>
      <c r="BT354" s="132">
        <v>0.6</v>
      </c>
      <c r="BU354" s="133"/>
      <c r="BV354" s="134" t="s">
        <v>247</v>
      </c>
      <c r="BW354" s="135"/>
      <c r="BX354" s="132">
        <v>0.6</v>
      </c>
      <c r="BY354" s="133"/>
      <c r="BZ354" s="134" t="s">
        <v>247</v>
      </c>
      <c r="CA354" s="135"/>
      <c r="CB354" s="132">
        <v>0.6</v>
      </c>
      <c r="CC354" s="133"/>
      <c r="CD354" s="134" t="s">
        <v>247</v>
      </c>
      <c r="CE354" s="135"/>
      <c r="CF354" s="132">
        <v>0.6</v>
      </c>
      <c r="CG354" s="133"/>
      <c r="CH354" s="134" t="s">
        <v>247</v>
      </c>
      <c r="CI354" s="135"/>
      <c r="CJ354" s="132">
        <v>0.6</v>
      </c>
      <c r="CK354" s="133"/>
      <c r="CL354" s="134" t="s">
        <v>247</v>
      </c>
      <c r="CM354" s="135"/>
      <c r="CN354" s="132">
        <v>0.6</v>
      </c>
      <c r="CO354" s="133"/>
      <c r="CP354" s="134" t="s">
        <v>247</v>
      </c>
      <c r="CQ354" s="135"/>
      <c r="CR354" s="132">
        <v>0.6</v>
      </c>
      <c r="CS354" s="133"/>
      <c r="CT354" s="134" t="s">
        <v>247</v>
      </c>
      <c r="CU354" s="135"/>
      <c r="CV354" s="132">
        <v>0.6</v>
      </c>
      <c r="CW354" s="133"/>
      <c r="CX354" s="134" t="s">
        <v>247</v>
      </c>
      <c r="CY354" s="135"/>
      <c r="CZ354" s="132">
        <v>0.6</v>
      </c>
      <c r="DA354" s="133"/>
      <c r="DB354" s="134" t="s">
        <v>247</v>
      </c>
      <c r="DC354" s="135"/>
      <c r="DD354" s="132">
        <v>0.6</v>
      </c>
      <c r="DE354" s="133"/>
      <c r="DF354" s="134" t="s">
        <v>247</v>
      </c>
      <c r="DG354" s="135"/>
      <c r="DH354" s="132">
        <v>0.6</v>
      </c>
      <c r="DI354" s="133"/>
      <c r="DJ354" s="134" t="s">
        <v>247</v>
      </c>
      <c r="DK354" s="135"/>
    </row>
    <row r="355" spans="2:115" ht="23.5" customHeight="1" x14ac:dyDescent="0.4">
      <c r="B355" s="203"/>
      <c r="C355" s="204"/>
      <c r="D355" s="136"/>
      <c r="E355" s="129"/>
      <c r="F355" s="144"/>
      <c r="G355" s="145"/>
      <c r="H355" s="136"/>
      <c r="I355" s="129"/>
      <c r="J355" s="144"/>
      <c r="K355" s="145"/>
      <c r="L355" s="136"/>
      <c r="M355" s="129"/>
      <c r="N355" s="144"/>
      <c r="O355" s="145"/>
      <c r="P355" s="136"/>
      <c r="Q355" s="129"/>
      <c r="R355" s="144"/>
      <c r="S355" s="145"/>
      <c r="T355" s="136"/>
      <c r="U355" s="129"/>
      <c r="V355" s="144"/>
      <c r="W355" s="145"/>
      <c r="X355" s="136"/>
      <c r="Y355" s="129"/>
      <c r="Z355" s="144"/>
      <c r="AA355" s="145"/>
      <c r="AB355" s="136"/>
      <c r="AC355" s="129"/>
      <c r="AD355" s="144"/>
      <c r="AE355" s="145"/>
      <c r="AF355" s="136"/>
      <c r="AG355" s="129"/>
      <c r="AH355" s="144"/>
      <c r="AI355" s="145"/>
      <c r="AJ355" s="136"/>
      <c r="AK355" s="129"/>
      <c r="AL355" s="144"/>
      <c r="AM355" s="145"/>
      <c r="AN355" s="136"/>
      <c r="AO355" s="129"/>
      <c r="AP355" s="144"/>
      <c r="AQ355" s="145"/>
      <c r="AR355" s="136"/>
      <c r="AS355" s="129"/>
      <c r="AT355" s="144"/>
      <c r="AU355" s="145"/>
      <c r="AV355" s="128">
        <f t="shared" ref="AV355" si="45">6.15</f>
        <v>6.15</v>
      </c>
      <c r="AW355" s="129"/>
      <c r="AX355" s="130" t="s">
        <v>134</v>
      </c>
      <c r="AY355" s="131"/>
      <c r="AZ355" s="128">
        <f t="shared" ref="AZ355" si="46">6.15</f>
        <v>6.15</v>
      </c>
      <c r="BA355" s="129"/>
      <c r="BB355" s="130" t="s">
        <v>134</v>
      </c>
      <c r="BC355" s="131"/>
      <c r="BD355" s="128">
        <f t="shared" ref="BD355" si="47">6.15</f>
        <v>6.15</v>
      </c>
      <c r="BE355" s="129"/>
      <c r="BF355" s="130" t="s">
        <v>134</v>
      </c>
      <c r="BG355" s="131"/>
      <c r="BH355" s="128">
        <f t="shared" ref="BH355" si="48">6.15</f>
        <v>6.15</v>
      </c>
      <c r="BI355" s="129"/>
      <c r="BJ355" s="130" t="s">
        <v>134</v>
      </c>
      <c r="BK355" s="131"/>
      <c r="BL355" s="128">
        <f t="shared" ref="BL355" si="49">6.15</f>
        <v>6.15</v>
      </c>
      <c r="BM355" s="129"/>
      <c r="BN355" s="130" t="s">
        <v>134</v>
      </c>
      <c r="BO355" s="131"/>
      <c r="BP355" s="128">
        <v>6.1000000000000005</v>
      </c>
      <c r="BQ355" s="129"/>
      <c r="BR355" s="130" t="s">
        <v>134</v>
      </c>
      <c r="BS355" s="131"/>
      <c r="BT355" s="128">
        <v>6.1000000000000005</v>
      </c>
      <c r="BU355" s="129"/>
      <c r="BV355" s="130" t="s">
        <v>134</v>
      </c>
      <c r="BW355" s="131"/>
      <c r="BX355" s="128">
        <v>6.1000000000000005</v>
      </c>
      <c r="BY355" s="129"/>
      <c r="BZ355" s="130" t="s">
        <v>134</v>
      </c>
      <c r="CA355" s="131"/>
      <c r="CB355" s="128">
        <v>6.1000000000000005</v>
      </c>
      <c r="CC355" s="129"/>
      <c r="CD355" s="130" t="s">
        <v>134</v>
      </c>
      <c r="CE355" s="131"/>
      <c r="CF355" s="128">
        <v>6.1000000000000005</v>
      </c>
      <c r="CG355" s="129"/>
      <c r="CH355" s="130" t="s">
        <v>134</v>
      </c>
      <c r="CI355" s="131"/>
      <c r="CJ355" s="128">
        <v>6.1000000000000005</v>
      </c>
      <c r="CK355" s="129"/>
      <c r="CL355" s="130" t="s">
        <v>134</v>
      </c>
      <c r="CM355" s="131"/>
      <c r="CN355" s="128">
        <v>6.1000000000000005</v>
      </c>
      <c r="CO355" s="129"/>
      <c r="CP355" s="130" t="s">
        <v>134</v>
      </c>
      <c r="CQ355" s="131"/>
      <c r="CR355" s="128">
        <v>6.1000000000000005</v>
      </c>
      <c r="CS355" s="129"/>
      <c r="CT355" s="130" t="s">
        <v>134</v>
      </c>
      <c r="CU355" s="131"/>
      <c r="CV355" s="128">
        <v>6.1000000000000005</v>
      </c>
      <c r="CW355" s="129"/>
      <c r="CX355" s="130" t="s">
        <v>134</v>
      </c>
      <c r="CY355" s="131"/>
      <c r="CZ355" s="128">
        <v>10.220000000000001</v>
      </c>
      <c r="DA355" s="129"/>
      <c r="DB355" s="130" t="s">
        <v>134</v>
      </c>
      <c r="DC355" s="131"/>
      <c r="DD355" s="128">
        <v>10.220000000000001</v>
      </c>
      <c r="DE355" s="129"/>
      <c r="DF355" s="130" t="s">
        <v>134</v>
      </c>
      <c r="DG355" s="131"/>
      <c r="DH355" s="128">
        <v>10.220000000000001</v>
      </c>
      <c r="DI355" s="129"/>
      <c r="DJ355" s="130" t="s">
        <v>134</v>
      </c>
      <c r="DK355" s="131"/>
    </row>
    <row r="356" spans="2:115" ht="23.5" customHeight="1" x14ac:dyDescent="0.4">
      <c r="B356" s="201" t="s">
        <v>63</v>
      </c>
      <c r="C356" s="202"/>
      <c r="D356" s="137" t="s">
        <v>8</v>
      </c>
      <c r="E356" s="133"/>
      <c r="F356" s="142" t="s">
        <v>8</v>
      </c>
      <c r="G356" s="143"/>
      <c r="H356" s="137" t="s">
        <v>8</v>
      </c>
      <c r="I356" s="133"/>
      <c r="J356" s="142" t="s">
        <v>8</v>
      </c>
      <c r="K356" s="143"/>
      <c r="L356" s="137" t="s">
        <v>8</v>
      </c>
      <c r="M356" s="133"/>
      <c r="N356" s="142" t="s">
        <v>8</v>
      </c>
      <c r="O356" s="143"/>
      <c r="P356" s="137" t="s">
        <v>8</v>
      </c>
      <c r="Q356" s="133"/>
      <c r="R356" s="142" t="s">
        <v>8</v>
      </c>
      <c r="S356" s="143"/>
      <c r="T356" s="137" t="s">
        <v>8</v>
      </c>
      <c r="U356" s="133"/>
      <c r="V356" s="142" t="s">
        <v>8</v>
      </c>
      <c r="W356" s="143"/>
      <c r="X356" s="137" t="s">
        <v>8</v>
      </c>
      <c r="Y356" s="133"/>
      <c r="Z356" s="142" t="s">
        <v>8</v>
      </c>
      <c r="AA356" s="143"/>
      <c r="AB356" s="137" t="s">
        <v>8</v>
      </c>
      <c r="AC356" s="133"/>
      <c r="AD356" s="142" t="s">
        <v>8</v>
      </c>
      <c r="AE356" s="143"/>
      <c r="AF356" s="137" t="s">
        <v>8</v>
      </c>
      <c r="AG356" s="133"/>
      <c r="AH356" s="142" t="s">
        <v>8</v>
      </c>
      <c r="AI356" s="143"/>
      <c r="AJ356" s="137" t="s">
        <v>8</v>
      </c>
      <c r="AK356" s="133"/>
      <c r="AL356" s="142" t="s">
        <v>8</v>
      </c>
      <c r="AM356" s="143"/>
      <c r="AN356" s="137" t="s">
        <v>8</v>
      </c>
      <c r="AO356" s="133"/>
      <c r="AP356" s="142" t="s">
        <v>8</v>
      </c>
      <c r="AQ356" s="143"/>
      <c r="AR356" s="137" t="s">
        <v>8</v>
      </c>
      <c r="AS356" s="133"/>
      <c r="AT356" s="142" t="s">
        <v>8</v>
      </c>
      <c r="AU356" s="143"/>
      <c r="AV356" s="132">
        <v>0.6</v>
      </c>
      <c r="AW356" s="133"/>
      <c r="AX356" s="134" t="s">
        <v>247</v>
      </c>
      <c r="AY356" s="135"/>
      <c r="AZ356" s="132">
        <v>0.6</v>
      </c>
      <c r="BA356" s="133"/>
      <c r="BB356" s="134" t="s">
        <v>247</v>
      </c>
      <c r="BC356" s="135"/>
      <c r="BD356" s="132">
        <v>0.6</v>
      </c>
      <c r="BE356" s="133"/>
      <c r="BF356" s="134" t="s">
        <v>247</v>
      </c>
      <c r="BG356" s="135"/>
      <c r="BH356" s="132">
        <v>0.6</v>
      </c>
      <c r="BI356" s="133"/>
      <c r="BJ356" s="134" t="s">
        <v>247</v>
      </c>
      <c r="BK356" s="135"/>
      <c r="BL356" s="132">
        <v>0.6</v>
      </c>
      <c r="BM356" s="133"/>
      <c r="BN356" s="134" t="s">
        <v>247</v>
      </c>
      <c r="BO356" s="135"/>
      <c r="BP356" s="132">
        <v>0.6</v>
      </c>
      <c r="BQ356" s="133"/>
      <c r="BR356" s="134" t="s">
        <v>247</v>
      </c>
      <c r="BS356" s="135"/>
      <c r="BT356" s="132">
        <v>0.6</v>
      </c>
      <c r="BU356" s="133"/>
      <c r="BV356" s="134" t="s">
        <v>247</v>
      </c>
      <c r="BW356" s="135"/>
      <c r="BX356" s="132">
        <v>0.6</v>
      </c>
      <c r="BY356" s="133"/>
      <c r="BZ356" s="134" t="s">
        <v>247</v>
      </c>
      <c r="CA356" s="135"/>
      <c r="CB356" s="132">
        <v>0.6</v>
      </c>
      <c r="CC356" s="133"/>
      <c r="CD356" s="134" t="s">
        <v>247</v>
      </c>
      <c r="CE356" s="135"/>
      <c r="CF356" s="132">
        <v>0.6</v>
      </c>
      <c r="CG356" s="133"/>
      <c r="CH356" s="134" t="s">
        <v>247</v>
      </c>
      <c r="CI356" s="135"/>
      <c r="CJ356" s="132">
        <v>0.6</v>
      </c>
      <c r="CK356" s="133"/>
      <c r="CL356" s="134" t="s">
        <v>247</v>
      </c>
      <c r="CM356" s="135"/>
      <c r="CN356" s="132">
        <v>0.6</v>
      </c>
      <c r="CO356" s="133"/>
      <c r="CP356" s="134" t="s">
        <v>247</v>
      </c>
      <c r="CQ356" s="135"/>
      <c r="CR356" s="132">
        <v>0.6</v>
      </c>
      <c r="CS356" s="133"/>
      <c r="CT356" s="134" t="s">
        <v>247</v>
      </c>
      <c r="CU356" s="135"/>
      <c r="CV356" s="132">
        <v>0.6</v>
      </c>
      <c r="CW356" s="133"/>
      <c r="CX356" s="134" t="s">
        <v>247</v>
      </c>
      <c r="CY356" s="135"/>
      <c r="CZ356" s="132">
        <v>0.6</v>
      </c>
      <c r="DA356" s="133"/>
      <c r="DB356" s="134" t="s">
        <v>247</v>
      </c>
      <c r="DC356" s="135"/>
      <c r="DD356" s="132">
        <v>0.6</v>
      </c>
      <c r="DE356" s="133"/>
      <c r="DF356" s="134" t="s">
        <v>247</v>
      </c>
      <c r="DG356" s="135"/>
      <c r="DH356" s="132">
        <v>0.6</v>
      </c>
      <c r="DI356" s="133"/>
      <c r="DJ356" s="134" t="s">
        <v>247</v>
      </c>
      <c r="DK356" s="135"/>
    </row>
    <row r="357" spans="2:115" ht="23.5" customHeight="1" x14ac:dyDescent="0.4">
      <c r="B357" s="203"/>
      <c r="C357" s="204"/>
      <c r="D357" s="136"/>
      <c r="E357" s="129"/>
      <c r="F357" s="144"/>
      <c r="G357" s="145"/>
      <c r="H357" s="136"/>
      <c r="I357" s="129"/>
      <c r="J357" s="144"/>
      <c r="K357" s="145"/>
      <c r="L357" s="136"/>
      <c r="M357" s="129"/>
      <c r="N357" s="144"/>
      <c r="O357" s="145"/>
      <c r="P357" s="136"/>
      <c r="Q357" s="129"/>
      <c r="R357" s="144"/>
      <c r="S357" s="145"/>
      <c r="T357" s="136"/>
      <c r="U357" s="129"/>
      <c r="V357" s="144"/>
      <c r="W357" s="145"/>
      <c r="X357" s="136"/>
      <c r="Y357" s="129"/>
      <c r="Z357" s="144"/>
      <c r="AA357" s="145"/>
      <c r="AB357" s="136"/>
      <c r="AC357" s="129"/>
      <c r="AD357" s="144"/>
      <c r="AE357" s="145"/>
      <c r="AF357" s="136"/>
      <c r="AG357" s="129"/>
      <c r="AH357" s="144"/>
      <c r="AI357" s="145"/>
      <c r="AJ357" s="136"/>
      <c r="AK357" s="129"/>
      <c r="AL357" s="144"/>
      <c r="AM357" s="145"/>
      <c r="AN357" s="136"/>
      <c r="AO357" s="129"/>
      <c r="AP357" s="144"/>
      <c r="AQ357" s="145"/>
      <c r="AR357" s="136"/>
      <c r="AS357" s="129"/>
      <c r="AT357" s="144"/>
      <c r="AU357" s="145"/>
      <c r="AV357" s="128">
        <f t="shared" ref="AV357" si="50">6.15</f>
        <v>6.15</v>
      </c>
      <c r="AW357" s="129"/>
      <c r="AX357" s="130" t="s">
        <v>134</v>
      </c>
      <c r="AY357" s="131"/>
      <c r="AZ357" s="128">
        <f t="shared" ref="AZ357" si="51">6.15</f>
        <v>6.15</v>
      </c>
      <c r="BA357" s="129"/>
      <c r="BB357" s="130" t="s">
        <v>134</v>
      </c>
      <c r="BC357" s="131"/>
      <c r="BD357" s="128">
        <f t="shared" ref="BD357" si="52">6.15</f>
        <v>6.15</v>
      </c>
      <c r="BE357" s="129"/>
      <c r="BF357" s="130" t="s">
        <v>134</v>
      </c>
      <c r="BG357" s="131"/>
      <c r="BH357" s="128">
        <f t="shared" ref="BH357" si="53">6.15</f>
        <v>6.15</v>
      </c>
      <c r="BI357" s="129"/>
      <c r="BJ357" s="130" t="s">
        <v>134</v>
      </c>
      <c r="BK357" s="131"/>
      <c r="BL357" s="128">
        <f t="shared" ref="BL357" si="54">6.15</f>
        <v>6.15</v>
      </c>
      <c r="BM357" s="129"/>
      <c r="BN357" s="130" t="s">
        <v>134</v>
      </c>
      <c r="BO357" s="131"/>
      <c r="BP357" s="128">
        <v>6.1000000000000005</v>
      </c>
      <c r="BQ357" s="129"/>
      <c r="BR357" s="130" t="s">
        <v>134</v>
      </c>
      <c r="BS357" s="131"/>
      <c r="BT357" s="128">
        <v>6.1000000000000005</v>
      </c>
      <c r="BU357" s="129"/>
      <c r="BV357" s="130" t="s">
        <v>134</v>
      </c>
      <c r="BW357" s="131"/>
      <c r="BX357" s="128">
        <v>6.1000000000000005</v>
      </c>
      <c r="BY357" s="129"/>
      <c r="BZ357" s="130" t="s">
        <v>134</v>
      </c>
      <c r="CA357" s="131"/>
      <c r="CB357" s="128">
        <v>6.1000000000000005</v>
      </c>
      <c r="CC357" s="129"/>
      <c r="CD357" s="130" t="s">
        <v>134</v>
      </c>
      <c r="CE357" s="131"/>
      <c r="CF357" s="128">
        <v>6.1000000000000005</v>
      </c>
      <c r="CG357" s="129"/>
      <c r="CH357" s="130" t="s">
        <v>134</v>
      </c>
      <c r="CI357" s="131"/>
      <c r="CJ357" s="128">
        <v>6.1000000000000005</v>
      </c>
      <c r="CK357" s="129"/>
      <c r="CL357" s="130" t="s">
        <v>134</v>
      </c>
      <c r="CM357" s="131"/>
      <c r="CN357" s="128">
        <v>6.1000000000000005</v>
      </c>
      <c r="CO357" s="129"/>
      <c r="CP357" s="130" t="s">
        <v>134</v>
      </c>
      <c r="CQ357" s="131"/>
      <c r="CR357" s="128">
        <v>6.1000000000000005</v>
      </c>
      <c r="CS357" s="129"/>
      <c r="CT357" s="130" t="s">
        <v>134</v>
      </c>
      <c r="CU357" s="131"/>
      <c r="CV357" s="128">
        <v>6.1000000000000005</v>
      </c>
      <c r="CW357" s="129"/>
      <c r="CX357" s="130" t="s">
        <v>134</v>
      </c>
      <c r="CY357" s="131"/>
      <c r="CZ357" s="128">
        <v>10.220000000000001</v>
      </c>
      <c r="DA357" s="129"/>
      <c r="DB357" s="130" t="s">
        <v>134</v>
      </c>
      <c r="DC357" s="131"/>
      <c r="DD357" s="128">
        <v>10.220000000000001</v>
      </c>
      <c r="DE357" s="129"/>
      <c r="DF357" s="130" t="s">
        <v>134</v>
      </c>
      <c r="DG357" s="131"/>
      <c r="DH357" s="128">
        <v>10.220000000000001</v>
      </c>
      <c r="DI357" s="129"/>
      <c r="DJ357" s="130" t="s">
        <v>134</v>
      </c>
      <c r="DK357" s="131"/>
    </row>
    <row r="358" spans="2:115" ht="23.5" customHeight="1" x14ac:dyDescent="0.4">
      <c r="B358" s="201" t="s">
        <v>64</v>
      </c>
      <c r="C358" s="202"/>
      <c r="D358" s="137" t="s">
        <v>8</v>
      </c>
      <c r="E358" s="133"/>
      <c r="F358" s="142" t="s">
        <v>8</v>
      </c>
      <c r="G358" s="143"/>
      <c r="H358" s="137" t="s">
        <v>8</v>
      </c>
      <c r="I358" s="133"/>
      <c r="J358" s="142" t="s">
        <v>8</v>
      </c>
      <c r="K358" s="143"/>
      <c r="L358" s="137" t="s">
        <v>8</v>
      </c>
      <c r="M358" s="133"/>
      <c r="N358" s="142" t="s">
        <v>8</v>
      </c>
      <c r="O358" s="143"/>
      <c r="P358" s="137" t="s">
        <v>8</v>
      </c>
      <c r="Q358" s="133"/>
      <c r="R358" s="142" t="s">
        <v>8</v>
      </c>
      <c r="S358" s="143"/>
      <c r="T358" s="137" t="s">
        <v>8</v>
      </c>
      <c r="U358" s="133"/>
      <c r="V358" s="142" t="s">
        <v>8</v>
      </c>
      <c r="W358" s="143"/>
      <c r="X358" s="137" t="s">
        <v>8</v>
      </c>
      <c r="Y358" s="133"/>
      <c r="Z358" s="142" t="s">
        <v>8</v>
      </c>
      <c r="AA358" s="143"/>
      <c r="AB358" s="137" t="s">
        <v>8</v>
      </c>
      <c r="AC358" s="133"/>
      <c r="AD358" s="142" t="s">
        <v>8</v>
      </c>
      <c r="AE358" s="143"/>
      <c r="AF358" s="137" t="s">
        <v>8</v>
      </c>
      <c r="AG358" s="133"/>
      <c r="AH358" s="142" t="s">
        <v>8</v>
      </c>
      <c r="AI358" s="143"/>
      <c r="AJ358" s="137" t="s">
        <v>8</v>
      </c>
      <c r="AK358" s="133"/>
      <c r="AL358" s="142" t="s">
        <v>8</v>
      </c>
      <c r="AM358" s="143"/>
      <c r="AN358" s="137" t="s">
        <v>8</v>
      </c>
      <c r="AO358" s="133"/>
      <c r="AP358" s="142" t="s">
        <v>8</v>
      </c>
      <c r="AQ358" s="143"/>
      <c r="AR358" s="137" t="s">
        <v>8</v>
      </c>
      <c r="AS358" s="133"/>
      <c r="AT358" s="142" t="s">
        <v>8</v>
      </c>
      <c r="AU358" s="143"/>
      <c r="AV358" s="132">
        <v>0.6</v>
      </c>
      <c r="AW358" s="133"/>
      <c r="AX358" s="134" t="s">
        <v>247</v>
      </c>
      <c r="AY358" s="135"/>
      <c r="AZ358" s="132">
        <v>0.6</v>
      </c>
      <c r="BA358" s="133"/>
      <c r="BB358" s="134" t="s">
        <v>247</v>
      </c>
      <c r="BC358" s="135"/>
      <c r="BD358" s="132">
        <v>0.6</v>
      </c>
      <c r="BE358" s="133"/>
      <c r="BF358" s="134" t="s">
        <v>247</v>
      </c>
      <c r="BG358" s="135"/>
      <c r="BH358" s="132">
        <v>0.6</v>
      </c>
      <c r="BI358" s="133"/>
      <c r="BJ358" s="134" t="s">
        <v>247</v>
      </c>
      <c r="BK358" s="135"/>
      <c r="BL358" s="132">
        <v>0.6</v>
      </c>
      <c r="BM358" s="133"/>
      <c r="BN358" s="134" t="s">
        <v>247</v>
      </c>
      <c r="BO358" s="135"/>
      <c r="BP358" s="132">
        <v>0.6</v>
      </c>
      <c r="BQ358" s="133"/>
      <c r="BR358" s="134" t="s">
        <v>247</v>
      </c>
      <c r="BS358" s="135"/>
      <c r="BT358" s="132">
        <v>0.6</v>
      </c>
      <c r="BU358" s="133"/>
      <c r="BV358" s="134" t="s">
        <v>247</v>
      </c>
      <c r="BW358" s="135"/>
      <c r="BX358" s="132">
        <v>0.6</v>
      </c>
      <c r="BY358" s="133"/>
      <c r="BZ358" s="134" t="s">
        <v>247</v>
      </c>
      <c r="CA358" s="135"/>
      <c r="CB358" s="132">
        <v>0.6</v>
      </c>
      <c r="CC358" s="133"/>
      <c r="CD358" s="134" t="s">
        <v>247</v>
      </c>
      <c r="CE358" s="135"/>
      <c r="CF358" s="132">
        <v>0.6</v>
      </c>
      <c r="CG358" s="133"/>
      <c r="CH358" s="134" t="s">
        <v>247</v>
      </c>
      <c r="CI358" s="135"/>
      <c r="CJ358" s="132">
        <v>0.6</v>
      </c>
      <c r="CK358" s="133"/>
      <c r="CL358" s="134" t="s">
        <v>247</v>
      </c>
      <c r="CM358" s="135"/>
      <c r="CN358" s="132">
        <v>0.6</v>
      </c>
      <c r="CO358" s="133"/>
      <c r="CP358" s="134" t="s">
        <v>247</v>
      </c>
      <c r="CQ358" s="135"/>
      <c r="CR358" s="132">
        <v>0.6</v>
      </c>
      <c r="CS358" s="133"/>
      <c r="CT358" s="134" t="s">
        <v>247</v>
      </c>
      <c r="CU358" s="135"/>
      <c r="CV358" s="132">
        <v>0.6</v>
      </c>
      <c r="CW358" s="133"/>
      <c r="CX358" s="134" t="s">
        <v>247</v>
      </c>
      <c r="CY358" s="135"/>
      <c r="CZ358" s="132">
        <v>0.6</v>
      </c>
      <c r="DA358" s="133"/>
      <c r="DB358" s="134" t="s">
        <v>247</v>
      </c>
      <c r="DC358" s="135"/>
      <c r="DD358" s="132">
        <v>0.6</v>
      </c>
      <c r="DE358" s="133"/>
      <c r="DF358" s="134" t="s">
        <v>247</v>
      </c>
      <c r="DG358" s="135"/>
      <c r="DH358" s="132">
        <v>0.6</v>
      </c>
      <c r="DI358" s="133"/>
      <c r="DJ358" s="134" t="s">
        <v>247</v>
      </c>
      <c r="DK358" s="135"/>
    </row>
    <row r="359" spans="2:115" ht="23.5" customHeight="1" x14ac:dyDescent="0.4">
      <c r="B359" s="203"/>
      <c r="C359" s="204"/>
      <c r="D359" s="136"/>
      <c r="E359" s="129"/>
      <c r="F359" s="144"/>
      <c r="G359" s="145"/>
      <c r="H359" s="136"/>
      <c r="I359" s="129"/>
      <c r="J359" s="144"/>
      <c r="K359" s="145"/>
      <c r="L359" s="136"/>
      <c r="M359" s="129"/>
      <c r="N359" s="144"/>
      <c r="O359" s="145"/>
      <c r="P359" s="136"/>
      <c r="Q359" s="129"/>
      <c r="R359" s="144"/>
      <c r="S359" s="145"/>
      <c r="T359" s="136"/>
      <c r="U359" s="129"/>
      <c r="V359" s="144"/>
      <c r="W359" s="145"/>
      <c r="X359" s="136"/>
      <c r="Y359" s="129"/>
      <c r="Z359" s="144"/>
      <c r="AA359" s="145"/>
      <c r="AB359" s="136"/>
      <c r="AC359" s="129"/>
      <c r="AD359" s="144"/>
      <c r="AE359" s="145"/>
      <c r="AF359" s="136"/>
      <c r="AG359" s="129"/>
      <c r="AH359" s="144"/>
      <c r="AI359" s="145"/>
      <c r="AJ359" s="136"/>
      <c r="AK359" s="129"/>
      <c r="AL359" s="144"/>
      <c r="AM359" s="145"/>
      <c r="AN359" s="136"/>
      <c r="AO359" s="129"/>
      <c r="AP359" s="144"/>
      <c r="AQ359" s="145"/>
      <c r="AR359" s="136"/>
      <c r="AS359" s="129"/>
      <c r="AT359" s="144"/>
      <c r="AU359" s="145"/>
      <c r="AV359" s="128">
        <f t="shared" ref="AV359" si="55">6.15</f>
        <v>6.15</v>
      </c>
      <c r="AW359" s="129"/>
      <c r="AX359" s="130" t="s">
        <v>134</v>
      </c>
      <c r="AY359" s="131"/>
      <c r="AZ359" s="128">
        <f t="shared" ref="AZ359" si="56">6.15</f>
        <v>6.15</v>
      </c>
      <c r="BA359" s="129"/>
      <c r="BB359" s="130" t="s">
        <v>134</v>
      </c>
      <c r="BC359" s="131"/>
      <c r="BD359" s="128">
        <f t="shared" ref="BD359" si="57">6.15</f>
        <v>6.15</v>
      </c>
      <c r="BE359" s="129"/>
      <c r="BF359" s="130" t="s">
        <v>134</v>
      </c>
      <c r="BG359" s="131"/>
      <c r="BH359" s="128">
        <f t="shared" ref="BH359" si="58">6.15</f>
        <v>6.15</v>
      </c>
      <c r="BI359" s="129"/>
      <c r="BJ359" s="130" t="s">
        <v>134</v>
      </c>
      <c r="BK359" s="131"/>
      <c r="BL359" s="128">
        <f t="shared" ref="BL359" si="59">6.15</f>
        <v>6.15</v>
      </c>
      <c r="BM359" s="129"/>
      <c r="BN359" s="130" t="s">
        <v>134</v>
      </c>
      <c r="BO359" s="131"/>
      <c r="BP359" s="128">
        <v>6.1000000000000005</v>
      </c>
      <c r="BQ359" s="129"/>
      <c r="BR359" s="130" t="s">
        <v>134</v>
      </c>
      <c r="BS359" s="131"/>
      <c r="BT359" s="128">
        <v>6.1000000000000005</v>
      </c>
      <c r="BU359" s="129"/>
      <c r="BV359" s="130" t="s">
        <v>134</v>
      </c>
      <c r="BW359" s="131"/>
      <c r="BX359" s="128">
        <v>6.1000000000000005</v>
      </c>
      <c r="BY359" s="129"/>
      <c r="BZ359" s="130" t="s">
        <v>134</v>
      </c>
      <c r="CA359" s="131"/>
      <c r="CB359" s="128">
        <v>6.1000000000000005</v>
      </c>
      <c r="CC359" s="129"/>
      <c r="CD359" s="130" t="s">
        <v>134</v>
      </c>
      <c r="CE359" s="131"/>
      <c r="CF359" s="128">
        <v>6.1000000000000005</v>
      </c>
      <c r="CG359" s="129"/>
      <c r="CH359" s="130" t="s">
        <v>134</v>
      </c>
      <c r="CI359" s="131"/>
      <c r="CJ359" s="128">
        <v>6.1000000000000005</v>
      </c>
      <c r="CK359" s="129"/>
      <c r="CL359" s="130" t="s">
        <v>134</v>
      </c>
      <c r="CM359" s="131"/>
      <c r="CN359" s="128">
        <v>6.1000000000000005</v>
      </c>
      <c r="CO359" s="129"/>
      <c r="CP359" s="130" t="s">
        <v>134</v>
      </c>
      <c r="CQ359" s="131"/>
      <c r="CR359" s="128">
        <v>6.1000000000000005</v>
      </c>
      <c r="CS359" s="129"/>
      <c r="CT359" s="130" t="s">
        <v>134</v>
      </c>
      <c r="CU359" s="131"/>
      <c r="CV359" s="128">
        <v>6.1000000000000005</v>
      </c>
      <c r="CW359" s="129"/>
      <c r="CX359" s="130" t="s">
        <v>134</v>
      </c>
      <c r="CY359" s="131"/>
      <c r="CZ359" s="128">
        <v>10.220000000000001</v>
      </c>
      <c r="DA359" s="129"/>
      <c r="DB359" s="130" t="s">
        <v>134</v>
      </c>
      <c r="DC359" s="131"/>
      <c r="DD359" s="128">
        <v>10.220000000000001</v>
      </c>
      <c r="DE359" s="129"/>
      <c r="DF359" s="130" t="s">
        <v>134</v>
      </c>
      <c r="DG359" s="131"/>
      <c r="DH359" s="128">
        <v>10.220000000000001</v>
      </c>
      <c r="DI359" s="129"/>
      <c r="DJ359" s="130" t="s">
        <v>134</v>
      </c>
      <c r="DK359" s="131"/>
    </row>
    <row r="360" spans="2:115" ht="23.5" customHeight="1" x14ac:dyDescent="0.4">
      <c r="B360" s="201" t="s">
        <v>65</v>
      </c>
      <c r="C360" s="202"/>
      <c r="D360" s="137" t="s">
        <v>8</v>
      </c>
      <c r="E360" s="133"/>
      <c r="F360" s="142" t="s">
        <v>8</v>
      </c>
      <c r="G360" s="143"/>
      <c r="H360" s="137" t="s">
        <v>8</v>
      </c>
      <c r="I360" s="133"/>
      <c r="J360" s="142" t="s">
        <v>8</v>
      </c>
      <c r="K360" s="143"/>
      <c r="L360" s="137" t="s">
        <v>8</v>
      </c>
      <c r="M360" s="133"/>
      <c r="N360" s="142" t="s">
        <v>8</v>
      </c>
      <c r="O360" s="143"/>
      <c r="P360" s="137" t="s">
        <v>8</v>
      </c>
      <c r="Q360" s="133"/>
      <c r="R360" s="142" t="s">
        <v>8</v>
      </c>
      <c r="S360" s="143"/>
      <c r="T360" s="137" t="s">
        <v>8</v>
      </c>
      <c r="U360" s="133"/>
      <c r="V360" s="142" t="s">
        <v>8</v>
      </c>
      <c r="W360" s="143"/>
      <c r="X360" s="137" t="s">
        <v>8</v>
      </c>
      <c r="Y360" s="133"/>
      <c r="Z360" s="142" t="s">
        <v>8</v>
      </c>
      <c r="AA360" s="143"/>
      <c r="AB360" s="137" t="s">
        <v>8</v>
      </c>
      <c r="AC360" s="133"/>
      <c r="AD360" s="142" t="s">
        <v>8</v>
      </c>
      <c r="AE360" s="143"/>
      <c r="AF360" s="137" t="s">
        <v>8</v>
      </c>
      <c r="AG360" s="133"/>
      <c r="AH360" s="142" t="s">
        <v>8</v>
      </c>
      <c r="AI360" s="143"/>
      <c r="AJ360" s="137" t="s">
        <v>8</v>
      </c>
      <c r="AK360" s="133"/>
      <c r="AL360" s="142" t="s">
        <v>8</v>
      </c>
      <c r="AM360" s="143"/>
      <c r="AN360" s="137" t="s">
        <v>8</v>
      </c>
      <c r="AO360" s="133"/>
      <c r="AP360" s="142" t="s">
        <v>8</v>
      </c>
      <c r="AQ360" s="143"/>
      <c r="AR360" s="137" t="s">
        <v>8</v>
      </c>
      <c r="AS360" s="133"/>
      <c r="AT360" s="142" t="s">
        <v>8</v>
      </c>
      <c r="AU360" s="143"/>
      <c r="AV360" s="132">
        <v>0.6</v>
      </c>
      <c r="AW360" s="133"/>
      <c r="AX360" s="134" t="s">
        <v>247</v>
      </c>
      <c r="AY360" s="135"/>
      <c r="AZ360" s="132">
        <v>0.6</v>
      </c>
      <c r="BA360" s="133"/>
      <c r="BB360" s="134" t="s">
        <v>247</v>
      </c>
      <c r="BC360" s="135"/>
      <c r="BD360" s="132">
        <v>0.6</v>
      </c>
      <c r="BE360" s="133"/>
      <c r="BF360" s="134" t="s">
        <v>247</v>
      </c>
      <c r="BG360" s="135"/>
      <c r="BH360" s="132">
        <v>0.6</v>
      </c>
      <c r="BI360" s="133"/>
      <c r="BJ360" s="134" t="s">
        <v>247</v>
      </c>
      <c r="BK360" s="135"/>
      <c r="BL360" s="132">
        <v>0.6</v>
      </c>
      <c r="BM360" s="133"/>
      <c r="BN360" s="134" t="s">
        <v>247</v>
      </c>
      <c r="BO360" s="135"/>
      <c r="BP360" s="132">
        <v>0.6</v>
      </c>
      <c r="BQ360" s="133"/>
      <c r="BR360" s="134" t="s">
        <v>247</v>
      </c>
      <c r="BS360" s="135"/>
      <c r="BT360" s="132">
        <v>0.6</v>
      </c>
      <c r="BU360" s="133"/>
      <c r="BV360" s="134" t="s">
        <v>247</v>
      </c>
      <c r="BW360" s="135"/>
      <c r="BX360" s="132">
        <v>0.6</v>
      </c>
      <c r="BY360" s="133"/>
      <c r="BZ360" s="134" t="s">
        <v>247</v>
      </c>
      <c r="CA360" s="135"/>
      <c r="CB360" s="132">
        <v>0.6</v>
      </c>
      <c r="CC360" s="133"/>
      <c r="CD360" s="134" t="s">
        <v>247</v>
      </c>
      <c r="CE360" s="135"/>
      <c r="CF360" s="132">
        <v>0.6</v>
      </c>
      <c r="CG360" s="133"/>
      <c r="CH360" s="134" t="s">
        <v>247</v>
      </c>
      <c r="CI360" s="135"/>
      <c r="CJ360" s="132">
        <v>0.6</v>
      </c>
      <c r="CK360" s="133"/>
      <c r="CL360" s="134" t="s">
        <v>247</v>
      </c>
      <c r="CM360" s="135"/>
      <c r="CN360" s="132">
        <v>0.6</v>
      </c>
      <c r="CO360" s="133"/>
      <c r="CP360" s="134" t="s">
        <v>247</v>
      </c>
      <c r="CQ360" s="135"/>
      <c r="CR360" s="132">
        <v>0.6</v>
      </c>
      <c r="CS360" s="133"/>
      <c r="CT360" s="134" t="s">
        <v>247</v>
      </c>
      <c r="CU360" s="135"/>
      <c r="CV360" s="132">
        <v>0.6</v>
      </c>
      <c r="CW360" s="133"/>
      <c r="CX360" s="134" t="s">
        <v>247</v>
      </c>
      <c r="CY360" s="135"/>
      <c r="CZ360" s="132">
        <v>0.6</v>
      </c>
      <c r="DA360" s="133"/>
      <c r="DB360" s="134" t="s">
        <v>247</v>
      </c>
      <c r="DC360" s="135"/>
      <c r="DD360" s="132">
        <v>0.6</v>
      </c>
      <c r="DE360" s="133"/>
      <c r="DF360" s="134" t="s">
        <v>247</v>
      </c>
      <c r="DG360" s="135"/>
      <c r="DH360" s="132">
        <v>0.6</v>
      </c>
      <c r="DI360" s="133"/>
      <c r="DJ360" s="134" t="s">
        <v>247</v>
      </c>
      <c r="DK360" s="135"/>
    </row>
    <row r="361" spans="2:115" ht="23.5" customHeight="1" x14ac:dyDescent="0.4">
      <c r="B361" s="203"/>
      <c r="C361" s="204"/>
      <c r="D361" s="136"/>
      <c r="E361" s="129"/>
      <c r="F361" s="144"/>
      <c r="G361" s="145"/>
      <c r="H361" s="136"/>
      <c r="I361" s="129"/>
      <c r="J361" s="144"/>
      <c r="K361" s="145"/>
      <c r="L361" s="136"/>
      <c r="M361" s="129"/>
      <c r="N361" s="144"/>
      <c r="O361" s="145"/>
      <c r="P361" s="136"/>
      <c r="Q361" s="129"/>
      <c r="R361" s="144"/>
      <c r="S361" s="145"/>
      <c r="T361" s="136"/>
      <c r="U361" s="129"/>
      <c r="V361" s="144"/>
      <c r="W361" s="145"/>
      <c r="X361" s="136"/>
      <c r="Y361" s="129"/>
      <c r="Z361" s="144"/>
      <c r="AA361" s="145"/>
      <c r="AB361" s="136"/>
      <c r="AC361" s="129"/>
      <c r="AD361" s="144"/>
      <c r="AE361" s="145"/>
      <c r="AF361" s="136"/>
      <c r="AG361" s="129"/>
      <c r="AH361" s="144"/>
      <c r="AI361" s="145"/>
      <c r="AJ361" s="136"/>
      <c r="AK361" s="129"/>
      <c r="AL361" s="144"/>
      <c r="AM361" s="145"/>
      <c r="AN361" s="136"/>
      <c r="AO361" s="129"/>
      <c r="AP361" s="144"/>
      <c r="AQ361" s="145"/>
      <c r="AR361" s="136"/>
      <c r="AS361" s="129"/>
      <c r="AT361" s="144"/>
      <c r="AU361" s="145"/>
      <c r="AV361" s="128">
        <f t="shared" ref="AV361" si="60">6.15</f>
        <v>6.15</v>
      </c>
      <c r="AW361" s="129"/>
      <c r="AX361" s="130" t="s">
        <v>134</v>
      </c>
      <c r="AY361" s="131"/>
      <c r="AZ361" s="128">
        <f t="shared" ref="AZ361" si="61">6.15</f>
        <v>6.15</v>
      </c>
      <c r="BA361" s="129"/>
      <c r="BB361" s="130" t="s">
        <v>134</v>
      </c>
      <c r="BC361" s="131"/>
      <c r="BD361" s="128">
        <f t="shared" ref="BD361" si="62">6.15</f>
        <v>6.15</v>
      </c>
      <c r="BE361" s="129"/>
      <c r="BF361" s="130" t="s">
        <v>134</v>
      </c>
      <c r="BG361" s="131"/>
      <c r="BH361" s="128">
        <f t="shared" ref="BH361" si="63">6.15</f>
        <v>6.15</v>
      </c>
      <c r="BI361" s="129"/>
      <c r="BJ361" s="130" t="s">
        <v>134</v>
      </c>
      <c r="BK361" s="131"/>
      <c r="BL361" s="128">
        <f t="shared" ref="BL361" si="64">6.15</f>
        <v>6.15</v>
      </c>
      <c r="BM361" s="129"/>
      <c r="BN361" s="130" t="s">
        <v>134</v>
      </c>
      <c r="BO361" s="131"/>
      <c r="BP361" s="128">
        <v>6.1000000000000005</v>
      </c>
      <c r="BQ361" s="129"/>
      <c r="BR361" s="130" t="s">
        <v>134</v>
      </c>
      <c r="BS361" s="131"/>
      <c r="BT361" s="128">
        <v>6.1000000000000005</v>
      </c>
      <c r="BU361" s="129"/>
      <c r="BV361" s="130" t="s">
        <v>134</v>
      </c>
      <c r="BW361" s="131"/>
      <c r="BX361" s="128">
        <v>6.1000000000000005</v>
      </c>
      <c r="BY361" s="129"/>
      <c r="BZ361" s="130" t="s">
        <v>134</v>
      </c>
      <c r="CA361" s="131"/>
      <c r="CB361" s="128">
        <v>6.1000000000000005</v>
      </c>
      <c r="CC361" s="129"/>
      <c r="CD361" s="130" t="s">
        <v>134</v>
      </c>
      <c r="CE361" s="131"/>
      <c r="CF361" s="128">
        <v>6.1000000000000005</v>
      </c>
      <c r="CG361" s="129"/>
      <c r="CH361" s="130" t="s">
        <v>134</v>
      </c>
      <c r="CI361" s="131"/>
      <c r="CJ361" s="128">
        <v>6.1000000000000005</v>
      </c>
      <c r="CK361" s="129"/>
      <c r="CL361" s="130" t="s">
        <v>134</v>
      </c>
      <c r="CM361" s="131"/>
      <c r="CN361" s="128">
        <v>6.1000000000000005</v>
      </c>
      <c r="CO361" s="129"/>
      <c r="CP361" s="130" t="s">
        <v>134</v>
      </c>
      <c r="CQ361" s="131"/>
      <c r="CR361" s="128">
        <v>6.1000000000000005</v>
      </c>
      <c r="CS361" s="129"/>
      <c r="CT361" s="130" t="s">
        <v>134</v>
      </c>
      <c r="CU361" s="131"/>
      <c r="CV361" s="128">
        <v>6.1000000000000005</v>
      </c>
      <c r="CW361" s="129"/>
      <c r="CX361" s="130" t="s">
        <v>134</v>
      </c>
      <c r="CY361" s="131"/>
      <c r="CZ361" s="128">
        <v>10.220000000000001</v>
      </c>
      <c r="DA361" s="129"/>
      <c r="DB361" s="130" t="s">
        <v>134</v>
      </c>
      <c r="DC361" s="131"/>
      <c r="DD361" s="128">
        <v>10.220000000000001</v>
      </c>
      <c r="DE361" s="129"/>
      <c r="DF361" s="130" t="s">
        <v>134</v>
      </c>
      <c r="DG361" s="131"/>
      <c r="DH361" s="128">
        <v>10.220000000000001</v>
      </c>
      <c r="DI361" s="129"/>
      <c r="DJ361" s="130" t="s">
        <v>134</v>
      </c>
      <c r="DK361" s="131"/>
    </row>
    <row r="362" spans="2:115" ht="23.5" customHeight="1" x14ac:dyDescent="0.4">
      <c r="B362" s="201" t="s">
        <v>66</v>
      </c>
      <c r="C362" s="202"/>
      <c r="D362" s="137" t="s">
        <v>8</v>
      </c>
      <c r="E362" s="133"/>
      <c r="F362" s="142" t="s">
        <v>8</v>
      </c>
      <c r="G362" s="143"/>
      <c r="H362" s="137" t="s">
        <v>8</v>
      </c>
      <c r="I362" s="133"/>
      <c r="J362" s="142" t="s">
        <v>8</v>
      </c>
      <c r="K362" s="143"/>
      <c r="L362" s="137" t="s">
        <v>8</v>
      </c>
      <c r="M362" s="133"/>
      <c r="N362" s="142" t="s">
        <v>8</v>
      </c>
      <c r="O362" s="143"/>
      <c r="P362" s="137" t="s">
        <v>8</v>
      </c>
      <c r="Q362" s="133"/>
      <c r="R362" s="142" t="s">
        <v>8</v>
      </c>
      <c r="S362" s="143"/>
      <c r="T362" s="137" t="s">
        <v>8</v>
      </c>
      <c r="U362" s="133"/>
      <c r="V362" s="142" t="s">
        <v>8</v>
      </c>
      <c r="W362" s="143"/>
      <c r="X362" s="137" t="s">
        <v>8</v>
      </c>
      <c r="Y362" s="133"/>
      <c r="Z362" s="142" t="s">
        <v>8</v>
      </c>
      <c r="AA362" s="143"/>
      <c r="AB362" s="137" t="s">
        <v>8</v>
      </c>
      <c r="AC362" s="133"/>
      <c r="AD362" s="142" t="s">
        <v>8</v>
      </c>
      <c r="AE362" s="143"/>
      <c r="AF362" s="137" t="s">
        <v>8</v>
      </c>
      <c r="AG362" s="133"/>
      <c r="AH362" s="142" t="s">
        <v>8</v>
      </c>
      <c r="AI362" s="143"/>
      <c r="AJ362" s="137" t="s">
        <v>8</v>
      </c>
      <c r="AK362" s="133"/>
      <c r="AL362" s="142" t="s">
        <v>8</v>
      </c>
      <c r="AM362" s="143"/>
      <c r="AN362" s="137" t="s">
        <v>8</v>
      </c>
      <c r="AO362" s="133"/>
      <c r="AP362" s="142" t="s">
        <v>8</v>
      </c>
      <c r="AQ362" s="143"/>
      <c r="AR362" s="137" t="s">
        <v>8</v>
      </c>
      <c r="AS362" s="133"/>
      <c r="AT362" s="142" t="s">
        <v>8</v>
      </c>
      <c r="AU362" s="143"/>
      <c r="AV362" s="132">
        <v>0.6</v>
      </c>
      <c r="AW362" s="133"/>
      <c r="AX362" s="134" t="s">
        <v>247</v>
      </c>
      <c r="AY362" s="135"/>
      <c r="AZ362" s="132">
        <v>0.6</v>
      </c>
      <c r="BA362" s="133"/>
      <c r="BB362" s="134" t="s">
        <v>247</v>
      </c>
      <c r="BC362" s="135"/>
      <c r="BD362" s="132">
        <v>0.6</v>
      </c>
      <c r="BE362" s="133"/>
      <c r="BF362" s="134" t="s">
        <v>247</v>
      </c>
      <c r="BG362" s="135"/>
      <c r="BH362" s="132">
        <v>0.6</v>
      </c>
      <c r="BI362" s="133"/>
      <c r="BJ362" s="134" t="s">
        <v>247</v>
      </c>
      <c r="BK362" s="135"/>
      <c r="BL362" s="132">
        <v>0.6</v>
      </c>
      <c r="BM362" s="133"/>
      <c r="BN362" s="134" t="s">
        <v>247</v>
      </c>
      <c r="BO362" s="135"/>
      <c r="BP362" s="132">
        <v>0.6</v>
      </c>
      <c r="BQ362" s="133"/>
      <c r="BR362" s="134" t="s">
        <v>247</v>
      </c>
      <c r="BS362" s="135"/>
      <c r="BT362" s="132">
        <v>0.6</v>
      </c>
      <c r="BU362" s="133"/>
      <c r="BV362" s="134" t="s">
        <v>247</v>
      </c>
      <c r="BW362" s="135"/>
      <c r="BX362" s="132">
        <v>0.6</v>
      </c>
      <c r="BY362" s="133"/>
      <c r="BZ362" s="134" t="s">
        <v>247</v>
      </c>
      <c r="CA362" s="135"/>
      <c r="CB362" s="132">
        <v>0.6</v>
      </c>
      <c r="CC362" s="133"/>
      <c r="CD362" s="134" t="s">
        <v>247</v>
      </c>
      <c r="CE362" s="135"/>
      <c r="CF362" s="132">
        <v>0.6</v>
      </c>
      <c r="CG362" s="133"/>
      <c r="CH362" s="134" t="s">
        <v>247</v>
      </c>
      <c r="CI362" s="135"/>
      <c r="CJ362" s="132">
        <v>0.6</v>
      </c>
      <c r="CK362" s="133"/>
      <c r="CL362" s="134" t="s">
        <v>247</v>
      </c>
      <c r="CM362" s="135"/>
      <c r="CN362" s="132">
        <v>0.6</v>
      </c>
      <c r="CO362" s="133"/>
      <c r="CP362" s="134" t="s">
        <v>247</v>
      </c>
      <c r="CQ362" s="135"/>
      <c r="CR362" s="132">
        <v>0.6</v>
      </c>
      <c r="CS362" s="133"/>
      <c r="CT362" s="134" t="s">
        <v>247</v>
      </c>
      <c r="CU362" s="135"/>
      <c r="CV362" s="132">
        <v>0.6</v>
      </c>
      <c r="CW362" s="133"/>
      <c r="CX362" s="134" t="s">
        <v>247</v>
      </c>
      <c r="CY362" s="135"/>
      <c r="CZ362" s="132">
        <v>0.6</v>
      </c>
      <c r="DA362" s="133"/>
      <c r="DB362" s="134" t="s">
        <v>247</v>
      </c>
      <c r="DC362" s="135"/>
      <c r="DD362" s="132">
        <v>0.6</v>
      </c>
      <c r="DE362" s="133"/>
      <c r="DF362" s="134" t="s">
        <v>247</v>
      </c>
      <c r="DG362" s="135"/>
      <c r="DH362" s="132">
        <v>0.6</v>
      </c>
      <c r="DI362" s="133"/>
      <c r="DJ362" s="134" t="s">
        <v>247</v>
      </c>
      <c r="DK362" s="135"/>
    </row>
    <row r="363" spans="2:115" ht="23.5" customHeight="1" x14ac:dyDescent="0.4">
      <c r="B363" s="203"/>
      <c r="C363" s="204"/>
      <c r="D363" s="136"/>
      <c r="E363" s="129"/>
      <c r="F363" s="144"/>
      <c r="G363" s="145"/>
      <c r="H363" s="136"/>
      <c r="I363" s="129"/>
      <c r="J363" s="144"/>
      <c r="K363" s="145"/>
      <c r="L363" s="136"/>
      <c r="M363" s="129"/>
      <c r="N363" s="144"/>
      <c r="O363" s="145"/>
      <c r="P363" s="136"/>
      <c r="Q363" s="129"/>
      <c r="R363" s="144"/>
      <c r="S363" s="145"/>
      <c r="T363" s="136"/>
      <c r="U363" s="129"/>
      <c r="V363" s="144"/>
      <c r="W363" s="145"/>
      <c r="X363" s="136"/>
      <c r="Y363" s="129"/>
      <c r="Z363" s="144"/>
      <c r="AA363" s="145"/>
      <c r="AB363" s="136"/>
      <c r="AC363" s="129"/>
      <c r="AD363" s="144"/>
      <c r="AE363" s="145"/>
      <c r="AF363" s="136"/>
      <c r="AG363" s="129"/>
      <c r="AH363" s="144"/>
      <c r="AI363" s="145"/>
      <c r="AJ363" s="136"/>
      <c r="AK363" s="129"/>
      <c r="AL363" s="144"/>
      <c r="AM363" s="145"/>
      <c r="AN363" s="136"/>
      <c r="AO363" s="129"/>
      <c r="AP363" s="144"/>
      <c r="AQ363" s="145"/>
      <c r="AR363" s="136"/>
      <c r="AS363" s="129"/>
      <c r="AT363" s="144"/>
      <c r="AU363" s="145"/>
      <c r="AV363" s="128">
        <f t="shared" ref="AV363" si="65">6.15</f>
        <v>6.15</v>
      </c>
      <c r="AW363" s="129"/>
      <c r="AX363" s="130" t="s">
        <v>134</v>
      </c>
      <c r="AY363" s="131"/>
      <c r="AZ363" s="128">
        <f t="shared" ref="AZ363" si="66">6.15</f>
        <v>6.15</v>
      </c>
      <c r="BA363" s="129"/>
      <c r="BB363" s="130" t="s">
        <v>134</v>
      </c>
      <c r="BC363" s="131"/>
      <c r="BD363" s="128">
        <f t="shared" ref="BD363" si="67">6.15</f>
        <v>6.15</v>
      </c>
      <c r="BE363" s="129"/>
      <c r="BF363" s="130" t="s">
        <v>134</v>
      </c>
      <c r="BG363" s="131"/>
      <c r="BH363" s="128">
        <f t="shared" ref="BH363" si="68">6.15</f>
        <v>6.15</v>
      </c>
      <c r="BI363" s="129"/>
      <c r="BJ363" s="130" t="s">
        <v>134</v>
      </c>
      <c r="BK363" s="131"/>
      <c r="BL363" s="128">
        <f t="shared" ref="BL363" si="69">6.15</f>
        <v>6.15</v>
      </c>
      <c r="BM363" s="129"/>
      <c r="BN363" s="130" t="s">
        <v>134</v>
      </c>
      <c r="BO363" s="131"/>
      <c r="BP363" s="128">
        <v>6.1000000000000005</v>
      </c>
      <c r="BQ363" s="129"/>
      <c r="BR363" s="130" t="s">
        <v>134</v>
      </c>
      <c r="BS363" s="131"/>
      <c r="BT363" s="128">
        <v>6.1000000000000005</v>
      </c>
      <c r="BU363" s="129"/>
      <c r="BV363" s="130" t="s">
        <v>134</v>
      </c>
      <c r="BW363" s="131"/>
      <c r="BX363" s="128">
        <v>6.1000000000000005</v>
      </c>
      <c r="BY363" s="129"/>
      <c r="BZ363" s="130" t="s">
        <v>134</v>
      </c>
      <c r="CA363" s="131"/>
      <c r="CB363" s="128">
        <v>6.1000000000000005</v>
      </c>
      <c r="CC363" s="129"/>
      <c r="CD363" s="130" t="s">
        <v>134</v>
      </c>
      <c r="CE363" s="131"/>
      <c r="CF363" s="128">
        <v>6.1000000000000005</v>
      </c>
      <c r="CG363" s="129"/>
      <c r="CH363" s="130" t="s">
        <v>134</v>
      </c>
      <c r="CI363" s="131"/>
      <c r="CJ363" s="128">
        <v>6.1000000000000005</v>
      </c>
      <c r="CK363" s="129"/>
      <c r="CL363" s="130" t="s">
        <v>134</v>
      </c>
      <c r="CM363" s="131"/>
      <c r="CN363" s="128">
        <v>6.1000000000000005</v>
      </c>
      <c r="CO363" s="129"/>
      <c r="CP363" s="130" t="s">
        <v>134</v>
      </c>
      <c r="CQ363" s="131"/>
      <c r="CR363" s="128">
        <v>6.1000000000000005</v>
      </c>
      <c r="CS363" s="129"/>
      <c r="CT363" s="130" t="s">
        <v>134</v>
      </c>
      <c r="CU363" s="131"/>
      <c r="CV363" s="128">
        <v>6.1000000000000005</v>
      </c>
      <c r="CW363" s="129"/>
      <c r="CX363" s="130" t="s">
        <v>134</v>
      </c>
      <c r="CY363" s="131"/>
      <c r="CZ363" s="128">
        <v>10.220000000000001</v>
      </c>
      <c r="DA363" s="129"/>
      <c r="DB363" s="130" t="s">
        <v>134</v>
      </c>
      <c r="DC363" s="131"/>
      <c r="DD363" s="128">
        <v>10.220000000000001</v>
      </c>
      <c r="DE363" s="129"/>
      <c r="DF363" s="130" t="s">
        <v>134</v>
      </c>
      <c r="DG363" s="131"/>
      <c r="DH363" s="128">
        <v>10.220000000000001</v>
      </c>
      <c r="DI363" s="129"/>
      <c r="DJ363" s="130" t="s">
        <v>134</v>
      </c>
      <c r="DK363" s="131"/>
    </row>
    <row r="364" spans="2:115" ht="23.5" customHeight="1" x14ac:dyDescent="0.4">
      <c r="B364" s="201" t="s">
        <v>69</v>
      </c>
      <c r="C364" s="202"/>
      <c r="D364" s="137" t="s">
        <v>8</v>
      </c>
      <c r="E364" s="133"/>
      <c r="F364" s="142" t="s">
        <v>8</v>
      </c>
      <c r="G364" s="143"/>
      <c r="H364" s="137" t="s">
        <v>8</v>
      </c>
      <c r="I364" s="133"/>
      <c r="J364" s="142" t="s">
        <v>8</v>
      </c>
      <c r="K364" s="143"/>
      <c r="L364" s="137" t="s">
        <v>8</v>
      </c>
      <c r="M364" s="133"/>
      <c r="N364" s="142" t="s">
        <v>8</v>
      </c>
      <c r="O364" s="143"/>
      <c r="P364" s="137" t="s">
        <v>8</v>
      </c>
      <c r="Q364" s="133"/>
      <c r="R364" s="142" t="s">
        <v>8</v>
      </c>
      <c r="S364" s="143"/>
      <c r="T364" s="137" t="s">
        <v>8</v>
      </c>
      <c r="U364" s="133"/>
      <c r="V364" s="142" t="s">
        <v>8</v>
      </c>
      <c r="W364" s="143"/>
      <c r="X364" s="137" t="s">
        <v>8</v>
      </c>
      <c r="Y364" s="133"/>
      <c r="Z364" s="142" t="s">
        <v>8</v>
      </c>
      <c r="AA364" s="143"/>
      <c r="AB364" s="137" t="s">
        <v>8</v>
      </c>
      <c r="AC364" s="133"/>
      <c r="AD364" s="142" t="s">
        <v>8</v>
      </c>
      <c r="AE364" s="143"/>
      <c r="AF364" s="137" t="s">
        <v>8</v>
      </c>
      <c r="AG364" s="133"/>
      <c r="AH364" s="142" t="s">
        <v>8</v>
      </c>
      <c r="AI364" s="143"/>
      <c r="AJ364" s="137" t="s">
        <v>8</v>
      </c>
      <c r="AK364" s="133"/>
      <c r="AL364" s="142" t="s">
        <v>8</v>
      </c>
      <c r="AM364" s="143"/>
      <c r="AN364" s="137" t="s">
        <v>8</v>
      </c>
      <c r="AO364" s="133"/>
      <c r="AP364" s="142" t="s">
        <v>8</v>
      </c>
      <c r="AQ364" s="143"/>
      <c r="AR364" s="137" t="s">
        <v>8</v>
      </c>
      <c r="AS364" s="133"/>
      <c r="AT364" s="142" t="s">
        <v>8</v>
      </c>
      <c r="AU364" s="143"/>
      <c r="AV364" s="132">
        <v>0.6</v>
      </c>
      <c r="AW364" s="133"/>
      <c r="AX364" s="134" t="s">
        <v>247</v>
      </c>
      <c r="AY364" s="135"/>
      <c r="AZ364" s="132">
        <v>0.6</v>
      </c>
      <c r="BA364" s="133"/>
      <c r="BB364" s="134" t="s">
        <v>247</v>
      </c>
      <c r="BC364" s="135"/>
      <c r="BD364" s="132">
        <v>0.6</v>
      </c>
      <c r="BE364" s="133"/>
      <c r="BF364" s="134" t="s">
        <v>247</v>
      </c>
      <c r="BG364" s="135"/>
      <c r="BH364" s="132">
        <v>0.6</v>
      </c>
      <c r="BI364" s="133"/>
      <c r="BJ364" s="134" t="s">
        <v>247</v>
      </c>
      <c r="BK364" s="135"/>
      <c r="BL364" s="132">
        <v>0.6</v>
      </c>
      <c r="BM364" s="133"/>
      <c r="BN364" s="134" t="s">
        <v>247</v>
      </c>
      <c r="BO364" s="135"/>
      <c r="BP364" s="132">
        <v>0.6</v>
      </c>
      <c r="BQ364" s="133"/>
      <c r="BR364" s="134" t="s">
        <v>247</v>
      </c>
      <c r="BS364" s="135"/>
      <c r="BT364" s="132">
        <v>0.6</v>
      </c>
      <c r="BU364" s="133"/>
      <c r="BV364" s="134" t="s">
        <v>247</v>
      </c>
      <c r="BW364" s="135"/>
      <c r="BX364" s="132">
        <v>0.6</v>
      </c>
      <c r="BY364" s="133"/>
      <c r="BZ364" s="134" t="s">
        <v>247</v>
      </c>
      <c r="CA364" s="135"/>
      <c r="CB364" s="132">
        <v>0.6</v>
      </c>
      <c r="CC364" s="133"/>
      <c r="CD364" s="134" t="s">
        <v>247</v>
      </c>
      <c r="CE364" s="135"/>
      <c r="CF364" s="132">
        <v>0.6</v>
      </c>
      <c r="CG364" s="133"/>
      <c r="CH364" s="134" t="s">
        <v>247</v>
      </c>
      <c r="CI364" s="135"/>
      <c r="CJ364" s="132">
        <v>0.6</v>
      </c>
      <c r="CK364" s="133"/>
      <c r="CL364" s="134" t="s">
        <v>247</v>
      </c>
      <c r="CM364" s="135"/>
      <c r="CN364" s="132">
        <v>0.6</v>
      </c>
      <c r="CO364" s="133"/>
      <c r="CP364" s="134" t="s">
        <v>247</v>
      </c>
      <c r="CQ364" s="135"/>
      <c r="CR364" s="132">
        <v>0.6</v>
      </c>
      <c r="CS364" s="133"/>
      <c r="CT364" s="134" t="s">
        <v>247</v>
      </c>
      <c r="CU364" s="135"/>
      <c r="CV364" s="132">
        <v>0.6</v>
      </c>
      <c r="CW364" s="133"/>
      <c r="CX364" s="134" t="s">
        <v>247</v>
      </c>
      <c r="CY364" s="135"/>
      <c r="CZ364" s="132">
        <v>0.6</v>
      </c>
      <c r="DA364" s="133"/>
      <c r="DB364" s="134" t="s">
        <v>247</v>
      </c>
      <c r="DC364" s="135"/>
      <c r="DD364" s="132">
        <v>0.6</v>
      </c>
      <c r="DE364" s="133"/>
      <c r="DF364" s="134" t="s">
        <v>247</v>
      </c>
      <c r="DG364" s="135"/>
      <c r="DH364" s="132">
        <v>0.6</v>
      </c>
      <c r="DI364" s="133"/>
      <c r="DJ364" s="134" t="s">
        <v>247</v>
      </c>
      <c r="DK364" s="135"/>
    </row>
    <row r="365" spans="2:115" ht="23.5" customHeight="1" x14ac:dyDescent="0.4">
      <c r="B365" s="203"/>
      <c r="C365" s="204"/>
      <c r="D365" s="136"/>
      <c r="E365" s="129"/>
      <c r="F365" s="144"/>
      <c r="G365" s="145"/>
      <c r="H365" s="136"/>
      <c r="I365" s="129"/>
      <c r="J365" s="144"/>
      <c r="K365" s="145"/>
      <c r="L365" s="136"/>
      <c r="M365" s="129"/>
      <c r="N365" s="144"/>
      <c r="O365" s="145"/>
      <c r="P365" s="136"/>
      <c r="Q365" s="129"/>
      <c r="R365" s="144"/>
      <c r="S365" s="145"/>
      <c r="T365" s="136"/>
      <c r="U365" s="129"/>
      <c r="V365" s="144"/>
      <c r="W365" s="145"/>
      <c r="X365" s="136"/>
      <c r="Y365" s="129"/>
      <c r="Z365" s="144"/>
      <c r="AA365" s="145"/>
      <c r="AB365" s="136"/>
      <c r="AC365" s="129"/>
      <c r="AD365" s="144"/>
      <c r="AE365" s="145"/>
      <c r="AF365" s="136"/>
      <c r="AG365" s="129"/>
      <c r="AH365" s="144"/>
      <c r="AI365" s="145"/>
      <c r="AJ365" s="136"/>
      <c r="AK365" s="129"/>
      <c r="AL365" s="144"/>
      <c r="AM365" s="145"/>
      <c r="AN365" s="136"/>
      <c r="AO365" s="129"/>
      <c r="AP365" s="144"/>
      <c r="AQ365" s="145"/>
      <c r="AR365" s="136"/>
      <c r="AS365" s="129"/>
      <c r="AT365" s="144"/>
      <c r="AU365" s="145"/>
      <c r="AV365" s="128">
        <f t="shared" ref="AV365" si="70">6.15</f>
        <v>6.15</v>
      </c>
      <c r="AW365" s="129"/>
      <c r="AX365" s="130" t="s">
        <v>134</v>
      </c>
      <c r="AY365" s="131"/>
      <c r="AZ365" s="128">
        <f t="shared" ref="AZ365" si="71">6.15</f>
        <v>6.15</v>
      </c>
      <c r="BA365" s="129"/>
      <c r="BB365" s="130" t="s">
        <v>134</v>
      </c>
      <c r="BC365" s="131"/>
      <c r="BD365" s="128">
        <f t="shared" ref="BD365" si="72">6.15</f>
        <v>6.15</v>
      </c>
      <c r="BE365" s="129"/>
      <c r="BF365" s="130" t="s">
        <v>134</v>
      </c>
      <c r="BG365" s="131"/>
      <c r="BH365" s="128">
        <f t="shared" ref="BH365" si="73">6.15</f>
        <v>6.15</v>
      </c>
      <c r="BI365" s="129"/>
      <c r="BJ365" s="130" t="s">
        <v>134</v>
      </c>
      <c r="BK365" s="131"/>
      <c r="BL365" s="128">
        <f t="shared" ref="BL365" si="74">6.15</f>
        <v>6.15</v>
      </c>
      <c r="BM365" s="129"/>
      <c r="BN365" s="130" t="s">
        <v>134</v>
      </c>
      <c r="BO365" s="131"/>
      <c r="BP365" s="128">
        <v>6.1000000000000005</v>
      </c>
      <c r="BQ365" s="129"/>
      <c r="BR365" s="130" t="s">
        <v>134</v>
      </c>
      <c r="BS365" s="131"/>
      <c r="BT365" s="128">
        <v>6.1000000000000005</v>
      </c>
      <c r="BU365" s="129"/>
      <c r="BV365" s="130" t="s">
        <v>134</v>
      </c>
      <c r="BW365" s="131"/>
      <c r="BX365" s="128">
        <v>6.1000000000000005</v>
      </c>
      <c r="BY365" s="129"/>
      <c r="BZ365" s="130" t="s">
        <v>134</v>
      </c>
      <c r="CA365" s="131"/>
      <c r="CB365" s="128">
        <v>6.1000000000000005</v>
      </c>
      <c r="CC365" s="129"/>
      <c r="CD365" s="130" t="s">
        <v>134</v>
      </c>
      <c r="CE365" s="131"/>
      <c r="CF365" s="128">
        <v>6.1000000000000005</v>
      </c>
      <c r="CG365" s="129"/>
      <c r="CH365" s="130" t="s">
        <v>134</v>
      </c>
      <c r="CI365" s="131"/>
      <c r="CJ365" s="128">
        <v>6.1000000000000005</v>
      </c>
      <c r="CK365" s="129"/>
      <c r="CL365" s="130" t="s">
        <v>134</v>
      </c>
      <c r="CM365" s="131"/>
      <c r="CN365" s="128">
        <v>6.1000000000000005</v>
      </c>
      <c r="CO365" s="129"/>
      <c r="CP365" s="130" t="s">
        <v>134</v>
      </c>
      <c r="CQ365" s="131"/>
      <c r="CR365" s="128">
        <v>6.1000000000000005</v>
      </c>
      <c r="CS365" s="129"/>
      <c r="CT365" s="130" t="s">
        <v>134</v>
      </c>
      <c r="CU365" s="131"/>
      <c r="CV365" s="128">
        <v>6.1000000000000005</v>
      </c>
      <c r="CW365" s="129"/>
      <c r="CX365" s="130" t="s">
        <v>134</v>
      </c>
      <c r="CY365" s="131"/>
      <c r="CZ365" s="128">
        <v>10.220000000000001</v>
      </c>
      <c r="DA365" s="129"/>
      <c r="DB365" s="130" t="s">
        <v>134</v>
      </c>
      <c r="DC365" s="131"/>
      <c r="DD365" s="128">
        <v>10.220000000000001</v>
      </c>
      <c r="DE365" s="129"/>
      <c r="DF365" s="130" t="s">
        <v>134</v>
      </c>
      <c r="DG365" s="131"/>
      <c r="DH365" s="128">
        <v>10.220000000000001</v>
      </c>
      <c r="DI365" s="129"/>
      <c r="DJ365" s="130" t="s">
        <v>134</v>
      </c>
      <c r="DK365" s="131"/>
    </row>
    <row r="366" spans="2:115" ht="23.5" customHeight="1" x14ac:dyDescent="0.4">
      <c r="B366" s="201" t="s">
        <v>35</v>
      </c>
      <c r="C366" s="202"/>
      <c r="D366" s="137" t="s">
        <v>8</v>
      </c>
      <c r="E366" s="133"/>
      <c r="F366" s="142" t="s">
        <v>8</v>
      </c>
      <c r="G366" s="143"/>
      <c r="H366" s="137" t="s">
        <v>8</v>
      </c>
      <c r="I366" s="133"/>
      <c r="J366" s="142" t="s">
        <v>8</v>
      </c>
      <c r="K366" s="143"/>
      <c r="L366" s="137" t="s">
        <v>8</v>
      </c>
      <c r="M366" s="133"/>
      <c r="N366" s="142" t="s">
        <v>8</v>
      </c>
      <c r="O366" s="143"/>
      <c r="P366" s="137" t="s">
        <v>8</v>
      </c>
      <c r="Q366" s="133"/>
      <c r="R366" s="142" t="s">
        <v>8</v>
      </c>
      <c r="S366" s="143"/>
      <c r="T366" s="137" t="s">
        <v>8</v>
      </c>
      <c r="U366" s="133"/>
      <c r="V366" s="142" t="s">
        <v>8</v>
      </c>
      <c r="W366" s="143"/>
      <c r="X366" s="137" t="s">
        <v>8</v>
      </c>
      <c r="Y366" s="133"/>
      <c r="Z366" s="142" t="s">
        <v>8</v>
      </c>
      <c r="AA366" s="143"/>
      <c r="AB366" s="137" t="s">
        <v>8</v>
      </c>
      <c r="AC366" s="133"/>
      <c r="AD366" s="142" t="s">
        <v>8</v>
      </c>
      <c r="AE366" s="143"/>
      <c r="AF366" s="137" t="s">
        <v>8</v>
      </c>
      <c r="AG366" s="133"/>
      <c r="AH366" s="142" t="s">
        <v>8</v>
      </c>
      <c r="AI366" s="143"/>
      <c r="AJ366" s="137" t="s">
        <v>8</v>
      </c>
      <c r="AK366" s="133"/>
      <c r="AL366" s="142" t="s">
        <v>8</v>
      </c>
      <c r="AM366" s="143"/>
      <c r="AN366" s="137" t="s">
        <v>8</v>
      </c>
      <c r="AO366" s="133"/>
      <c r="AP366" s="142" t="s">
        <v>8</v>
      </c>
      <c r="AQ366" s="143"/>
      <c r="AR366" s="137" t="s">
        <v>8</v>
      </c>
      <c r="AS366" s="133"/>
      <c r="AT366" s="142" t="s">
        <v>8</v>
      </c>
      <c r="AU366" s="143"/>
      <c r="AV366" s="132">
        <v>0.6</v>
      </c>
      <c r="AW366" s="133"/>
      <c r="AX366" s="134" t="s">
        <v>247</v>
      </c>
      <c r="AY366" s="135"/>
      <c r="AZ366" s="132">
        <v>0.6</v>
      </c>
      <c r="BA366" s="133"/>
      <c r="BB366" s="134" t="s">
        <v>247</v>
      </c>
      <c r="BC366" s="135"/>
      <c r="BD366" s="132">
        <v>0.6</v>
      </c>
      <c r="BE366" s="133"/>
      <c r="BF366" s="134" t="s">
        <v>247</v>
      </c>
      <c r="BG366" s="135"/>
      <c r="BH366" s="132">
        <v>0.6</v>
      </c>
      <c r="BI366" s="133"/>
      <c r="BJ366" s="134" t="s">
        <v>247</v>
      </c>
      <c r="BK366" s="135"/>
      <c r="BL366" s="132">
        <v>0.6</v>
      </c>
      <c r="BM366" s="133"/>
      <c r="BN366" s="134" t="s">
        <v>247</v>
      </c>
      <c r="BO366" s="135"/>
      <c r="BP366" s="132">
        <v>0.6</v>
      </c>
      <c r="BQ366" s="133"/>
      <c r="BR366" s="134" t="s">
        <v>247</v>
      </c>
      <c r="BS366" s="135"/>
      <c r="BT366" s="132">
        <v>0.6</v>
      </c>
      <c r="BU366" s="133"/>
      <c r="BV366" s="134" t="s">
        <v>247</v>
      </c>
      <c r="BW366" s="135"/>
      <c r="BX366" s="132">
        <v>0.6</v>
      </c>
      <c r="BY366" s="133"/>
      <c r="BZ366" s="134" t="s">
        <v>247</v>
      </c>
      <c r="CA366" s="135"/>
      <c r="CB366" s="132">
        <v>0.6</v>
      </c>
      <c r="CC366" s="133"/>
      <c r="CD366" s="134" t="s">
        <v>247</v>
      </c>
      <c r="CE366" s="135"/>
      <c r="CF366" s="132">
        <v>0.6</v>
      </c>
      <c r="CG366" s="133"/>
      <c r="CH366" s="134" t="s">
        <v>247</v>
      </c>
      <c r="CI366" s="135"/>
      <c r="CJ366" s="132">
        <v>0.6</v>
      </c>
      <c r="CK366" s="133"/>
      <c r="CL366" s="134" t="s">
        <v>247</v>
      </c>
      <c r="CM366" s="135"/>
      <c r="CN366" s="132">
        <v>0.6</v>
      </c>
      <c r="CO366" s="133"/>
      <c r="CP366" s="134" t="s">
        <v>247</v>
      </c>
      <c r="CQ366" s="135"/>
      <c r="CR366" s="132">
        <v>0.6</v>
      </c>
      <c r="CS366" s="133"/>
      <c r="CT366" s="134" t="s">
        <v>247</v>
      </c>
      <c r="CU366" s="135"/>
      <c r="CV366" s="132">
        <v>0.6</v>
      </c>
      <c r="CW366" s="133"/>
      <c r="CX366" s="134" t="s">
        <v>247</v>
      </c>
      <c r="CY366" s="135"/>
      <c r="CZ366" s="132">
        <v>0.6</v>
      </c>
      <c r="DA366" s="133"/>
      <c r="DB366" s="134" t="s">
        <v>247</v>
      </c>
      <c r="DC366" s="135"/>
      <c r="DD366" s="132">
        <v>0.6</v>
      </c>
      <c r="DE366" s="133"/>
      <c r="DF366" s="134" t="s">
        <v>247</v>
      </c>
      <c r="DG366" s="135"/>
      <c r="DH366" s="132">
        <v>0.6</v>
      </c>
      <c r="DI366" s="133"/>
      <c r="DJ366" s="134" t="s">
        <v>247</v>
      </c>
      <c r="DK366" s="135"/>
    </row>
    <row r="367" spans="2:115" ht="23.5" customHeight="1" x14ac:dyDescent="0.4">
      <c r="B367" s="203"/>
      <c r="C367" s="204"/>
      <c r="D367" s="136"/>
      <c r="E367" s="129"/>
      <c r="F367" s="144"/>
      <c r="G367" s="145"/>
      <c r="H367" s="136"/>
      <c r="I367" s="129"/>
      <c r="J367" s="144"/>
      <c r="K367" s="145"/>
      <c r="L367" s="136"/>
      <c r="M367" s="129"/>
      <c r="N367" s="144"/>
      <c r="O367" s="145"/>
      <c r="P367" s="136"/>
      <c r="Q367" s="129"/>
      <c r="R367" s="144"/>
      <c r="S367" s="145"/>
      <c r="T367" s="136"/>
      <c r="U367" s="129"/>
      <c r="V367" s="144"/>
      <c r="W367" s="145"/>
      <c r="X367" s="136"/>
      <c r="Y367" s="129"/>
      <c r="Z367" s="144"/>
      <c r="AA367" s="145"/>
      <c r="AB367" s="136"/>
      <c r="AC367" s="129"/>
      <c r="AD367" s="144"/>
      <c r="AE367" s="145"/>
      <c r="AF367" s="136"/>
      <c r="AG367" s="129"/>
      <c r="AH367" s="144"/>
      <c r="AI367" s="145"/>
      <c r="AJ367" s="136"/>
      <c r="AK367" s="129"/>
      <c r="AL367" s="144"/>
      <c r="AM367" s="145"/>
      <c r="AN367" s="136"/>
      <c r="AO367" s="129"/>
      <c r="AP367" s="144"/>
      <c r="AQ367" s="145"/>
      <c r="AR367" s="136"/>
      <c r="AS367" s="129"/>
      <c r="AT367" s="144"/>
      <c r="AU367" s="145"/>
      <c r="AV367" s="128">
        <f t="shared" ref="AV367" si="75">6.15</f>
        <v>6.15</v>
      </c>
      <c r="AW367" s="129"/>
      <c r="AX367" s="130" t="s">
        <v>134</v>
      </c>
      <c r="AY367" s="131"/>
      <c r="AZ367" s="128">
        <f t="shared" ref="AZ367" si="76">6.15</f>
        <v>6.15</v>
      </c>
      <c r="BA367" s="129"/>
      <c r="BB367" s="130" t="s">
        <v>134</v>
      </c>
      <c r="BC367" s="131"/>
      <c r="BD367" s="128">
        <f t="shared" ref="BD367" si="77">6.15</f>
        <v>6.15</v>
      </c>
      <c r="BE367" s="129"/>
      <c r="BF367" s="130" t="s">
        <v>134</v>
      </c>
      <c r="BG367" s="131"/>
      <c r="BH367" s="128">
        <f t="shared" ref="BH367" si="78">6.15</f>
        <v>6.15</v>
      </c>
      <c r="BI367" s="129"/>
      <c r="BJ367" s="130" t="s">
        <v>134</v>
      </c>
      <c r="BK367" s="131"/>
      <c r="BL367" s="128">
        <f t="shared" ref="BL367" si="79">6.15</f>
        <v>6.15</v>
      </c>
      <c r="BM367" s="129"/>
      <c r="BN367" s="130" t="s">
        <v>134</v>
      </c>
      <c r="BO367" s="131"/>
      <c r="BP367" s="128">
        <v>6.1000000000000005</v>
      </c>
      <c r="BQ367" s="129"/>
      <c r="BR367" s="130" t="s">
        <v>134</v>
      </c>
      <c r="BS367" s="131"/>
      <c r="BT367" s="128">
        <v>6.1000000000000005</v>
      </c>
      <c r="BU367" s="129"/>
      <c r="BV367" s="130" t="s">
        <v>134</v>
      </c>
      <c r="BW367" s="131"/>
      <c r="BX367" s="128">
        <v>6.1000000000000005</v>
      </c>
      <c r="BY367" s="129"/>
      <c r="BZ367" s="130" t="s">
        <v>134</v>
      </c>
      <c r="CA367" s="131"/>
      <c r="CB367" s="128">
        <v>6.1000000000000005</v>
      </c>
      <c r="CC367" s="129"/>
      <c r="CD367" s="130" t="s">
        <v>134</v>
      </c>
      <c r="CE367" s="131"/>
      <c r="CF367" s="128">
        <v>6.1000000000000005</v>
      </c>
      <c r="CG367" s="129"/>
      <c r="CH367" s="130" t="s">
        <v>134</v>
      </c>
      <c r="CI367" s="131"/>
      <c r="CJ367" s="128">
        <v>6.1000000000000005</v>
      </c>
      <c r="CK367" s="129"/>
      <c r="CL367" s="130" t="s">
        <v>134</v>
      </c>
      <c r="CM367" s="131"/>
      <c r="CN367" s="128">
        <v>6.1000000000000005</v>
      </c>
      <c r="CO367" s="129"/>
      <c r="CP367" s="130" t="s">
        <v>134</v>
      </c>
      <c r="CQ367" s="131"/>
      <c r="CR367" s="128">
        <v>6.1000000000000005</v>
      </c>
      <c r="CS367" s="129"/>
      <c r="CT367" s="130" t="s">
        <v>134</v>
      </c>
      <c r="CU367" s="131"/>
      <c r="CV367" s="128">
        <v>6.1000000000000005</v>
      </c>
      <c r="CW367" s="129"/>
      <c r="CX367" s="130" t="s">
        <v>134</v>
      </c>
      <c r="CY367" s="131"/>
      <c r="CZ367" s="128">
        <v>10.220000000000001</v>
      </c>
      <c r="DA367" s="129"/>
      <c r="DB367" s="130" t="s">
        <v>134</v>
      </c>
      <c r="DC367" s="131"/>
      <c r="DD367" s="128">
        <v>10.220000000000001</v>
      </c>
      <c r="DE367" s="129"/>
      <c r="DF367" s="130" t="s">
        <v>134</v>
      </c>
      <c r="DG367" s="131"/>
      <c r="DH367" s="128">
        <v>10.220000000000001</v>
      </c>
      <c r="DI367" s="129"/>
      <c r="DJ367" s="130" t="s">
        <v>134</v>
      </c>
      <c r="DK367" s="131"/>
    </row>
    <row r="368" spans="2:115" ht="23.5" customHeight="1" x14ac:dyDescent="0.4">
      <c r="B368" s="201" t="s">
        <v>215</v>
      </c>
      <c r="C368" s="202"/>
      <c r="D368" s="137" t="s">
        <v>8</v>
      </c>
      <c r="E368" s="133"/>
      <c r="F368" s="142" t="s">
        <v>8</v>
      </c>
      <c r="G368" s="143"/>
      <c r="H368" s="137" t="s">
        <v>8</v>
      </c>
      <c r="I368" s="133"/>
      <c r="J368" s="142" t="s">
        <v>8</v>
      </c>
      <c r="K368" s="143"/>
      <c r="L368" s="137" t="s">
        <v>8</v>
      </c>
      <c r="M368" s="133"/>
      <c r="N368" s="142" t="s">
        <v>8</v>
      </c>
      <c r="O368" s="143"/>
      <c r="P368" s="137" t="s">
        <v>8</v>
      </c>
      <c r="Q368" s="133"/>
      <c r="R368" s="142" t="s">
        <v>8</v>
      </c>
      <c r="S368" s="143"/>
      <c r="T368" s="137" t="s">
        <v>8</v>
      </c>
      <c r="U368" s="133"/>
      <c r="V368" s="142" t="s">
        <v>8</v>
      </c>
      <c r="W368" s="143"/>
      <c r="X368" s="137" t="s">
        <v>8</v>
      </c>
      <c r="Y368" s="133"/>
      <c r="Z368" s="142" t="s">
        <v>8</v>
      </c>
      <c r="AA368" s="143"/>
      <c r="AB368" s="137" t="s">
        <v>8</v>
      </c>
      <c r="AC368" s="133"/>
      <c r="AD368" s="142" t="s">
        <v>8</v>
      </c>
      <c r="AE368" s="143"/>
      <c r="AF368" s="137" t="s">
        <v>8</v>
      </c>
      <c r="AG368" s="133"/>
      <c r="AH368" s="142" t="s">
        <v>8</v>
      </c>
      <c r="AI368" s="143"/>
      <c r="AJ368" s="137" t="s">
        <v>8</v>
      </c>
      <c r="AK368" s="133"/>
      <c r="AL368" s="142" t="s">
        <v>8</v>
      </c>
      <c r="AM368" s="143"/>
      <c r="AN368" s="137" t="s">
        <v>8</v>
      </c>
      <c r="AO368" s="133"/>
      <c r="AP368" s="142" t="s">
        <v>8</v>
      </c>
      <c r="AQ368" s="143"/>
      <c r="AR368" s="137" t="s">
        <v>8</v>
      </c>
      <c r="AS368" s="133"/>
      <c r="AT368" s="142" t="s">
        <v>8</v>
      </c>
      <c r="AU368" s="143"/>
      <c r="AV368" s="132">
        <v>0.6</v>
      </c>
      <c r="AW368" s="133"/>
      <c r="AX368" s="134" t="s">
        <v>247</v>
      </c>
      <c r="AY368" s="135"/>
      <c r="AZ368" s="132">
        <v>0.6</v>
      </c>
      <c r="BA368" s="133"/>
      <c r="BB368" s="134" t="s">
        <v>247</v>
      </c>
      <c r="BC368" s="135"/>
      <c r="BD368" s="132">
        <v>0.6</v>
      </c>
      <c r="BE368" s="133"/>
      <c r="BF368" s="134" t="s">
        <v>247</v>
      </c>
      <c r="BG368" s="135"/>
      <c r="BH368" s="132">
        <v>0.6</v>
      </c>
      <c r="BI368" s="133"/>
      <c r="BJ368" s="134" t="s">
        <v>247</v>
      </c>
      <c r="BK368" s="135"/>
      <c r="BL368" s="132">
        <v>0.6</v>
      </c>
      <c r="BM368" s="133"/>
      <c r="BN368" s="134" t="s">
        <v>247</v>
      </c>
      <c r="BO368" s="135"/>
      <c r="BP368" s="132">
        <v>0.6</v>
      </c>
      <c r="BQ368" s="133"/>
      <c r="BR368" s="134" t="s">
        <v>247</v>
      </c>
      <c r="BS368" s="135"/>
      <c r="BT368" s="132">
        <v>0.6</v>
      </c>
      <c r="BU368" s="133"/>
      <c r="BV368" s="134" t="s">
        <v>247</v>
      </c>
      <c r="BW368" s="135"/>
      <c r="BX368" s="132">
        <v>0.6</v>
      </c>
      <c r="BY368" s="133"/>
      <c r="BZ368" s="134" t="s">
        <v>247</v>
      </c>
      <c r="CA368" s="135"/>
      <c r="CB368" s="132">
        <v>0.6</v>
      </c>
      <c r="CC368" s="133"/>
      <c r="CD368" s="134" t="s">
        <v>247</v>
      </c>
      <c r="CE368" s="135"/>
      <c r="CF368" s="132">
        <v>0.6</v>
      </c>
      <c r="CG368" s="133"/>
      <c r="CH368" s="134" t="s">
        <v>247</v>
      </c>
      <c r="CI368" s="135"/>
      <c r="CJ368" s="132">
        <v>0.6</v>
      </c>
      <c r="CK368" s="133"/>
      <c r="CL368" s="134" t="s">
        <v>247</v>
      </c>
      <c r="CM368" s="135"/>
      <c r="CN368" s="132">
        <v>0.6</v>
      </c>
      <c r="CO368" s="133"/>
      <c r="CP368" s="134" t="s">
        <v>247</v>
      </c>
      <c r="CQ368" s="135"/>
      <c r="CR368" s="132">
        <v>0.6</v>
      </c>
      <c r="CS368" s="133"/>
      <c r="CT368" s="134" t="s">
        <v>247</v>
      </c>
      <c r="CU368" s="135"/>
      <c r="CV368" s="132">
        <v>0.6</v>
      </c>
      <c r="CW368" s="133"/>
      <c r="CX368" s="134" t="s">
        <v>247</v>
      </c>
      <c r="CY368" s="135"/>
      <c r="CZ368" s="132">
        <v>0.6</v>
      </c>
      <c r="DA368" s="133"/>
      <c r="DB368" s="134" t="s">
        <v>247</v>
      </c>
      <c r="DC368" s="135"/>
      <c r="DD368" s="132">
        <v>0.6</v>
      </c>
      <c r="DE368" s="133"/>
      <c r="DF368" s="134" t="s">
        <v>247</v>
      </c>
      <c r="DG368" s="135"/>
      <c r="DH368" s="132">
        <v>0.6</v>
      </c>
      <c r="DI368" s="133"/>
      <c r="DJ368" s="134" t="s">
        <v>247</v>
      </c>
      <c r="DK368" s="135"/>
    </row>
    <row r="369" spans="2:115" ht="23.5" customHeight="1" x14ac:dyDescent="0.4">
      <c r="B369" s="203"/>
      <c r="C369" s="204"/>
      <c r="D369" s="136"/>
      <c r="E369" s="129"/>
      <c r="F369" s="144"/>
      <c r="G369" s="145"/>
      <c r="H369" s="136"/>
      <c r="I369" s="129"/>
      <c r="J369" s="144"/>
      <c r="K369" s="145"/>
      <c r="L369" s="136"/>
      <c r="M369" s="129"/>
      <c r="N369" s="144"/>
      <c r="O369" s="145"/>
      <c r="P369" s="136"/>
      <c r="Q369" s="129"/>
      <c r="R369" s="144"/>
      <c r="S369" s="145"/>
      <c r="T369" s="136"/>
      <c r="U369" s="129"/>
      <c r="V369" s="144"/>
      <c r="W369" s="145"/>
      <c r="X369" s="136"/>
      <c r="Y369" s="129"/>
      <c r="Z369" s="144"/>
      <c r="AA369" s="145"/>
      <c r="AB369" s="136"/>
      <c r="AC369" s="129"/>
      <c r="AD369" s="144"/>
      <c r="AE369" s="145"/>
      <c r="AF369" s="136"/>
      <c r="AG369" s="129"/>
      <c r="AH369" s="144"/>
      <c r="AI369" s="145"/>
      <c r="AJ369" s="136"/>
      <c r="AK369" s="129"/>
      <c r="AL369" s="144"/>
      <c r="AM369" s="145"/>
      <c r="AN369" s="136"/>
      <c r="AO369" s="129"/>
      <c r="AP369" s="144"/>
      <c r="AQ369" s="145"/>
      <c r="AR369" s="136"/>
      <c r="AS369" s="129"/>
      <c r="AT369" s="144"/>
      <c r="AU369" s="145"/>
      <c r="AV369" s="128">
        <f t="shared" ref="AV369" si="80">6.15</f>
        <v>6.15</v>
      </c>
      <c r="AW369" s="129"/>
      <c r="AX369" s="130" t="s">
        <v>134</v>
      </c>
      <c r="AY369" s="131"/>
      <c r="AZ369" s="128">
        <f t="shared" ref="AZ369" si="81">6.15</f>
        <v>6.15</v>
      </c>
      <c r="BA369" s="129"/>
      <c r="BB369" s="130" t="s">
        <v>134</v>
      </c>
      <c r="BC369" s="131"/>
      <c r="BD369" s="128">
        <f t="shared" ref="BD369" si="82">6.15</f>
        <v>6.15</v>
      </c>
      <c r="BE369" s="129"/>
      <c r="BF369" s="130" t="s">
        <v>134</v>
      </c>
      <c r="BG369" s="131"/>
      <c r="BH369" s="128">
        <f t="shared" ref="BH369" si="83">6.15</f>
        <v>6.15</v>
      </c>
      <c r="BI369" s="129"/>
      <c r="BJ369" s="130" t="s">
        <v>134</v>
      </c>
      <c r="BK369" s="131"/>
      <c r="BL369" s="128">
        <f t="shared" ref="BL369" si="84">6.15</f>
        <v>6.15</v>
      </c>
      <c r="BM369" s="129"/>
      <c r="BN369" s="130" t="s">
        <v>134</v>
      </c>
      <c r="BO369" s="131"/>
      <c r="BP369" s="128">
        <v>6.1000000000000005</v>
      </c>
      <c r="BQ369" s="129"/>
      <c r="BR369" s="130" t="s">
        <v>134</v>
      </c>
      <c r="BS369" s="131"/>
      <c r="BT369" s="128">
        <v>6.1000000000000005</v>
      </c>
      <c r="BU369" s="129"/>
      <c r="BV369" s="130" t="s">
        <v>134</v>
      </c>
      <c r="BW369" s="131"/>
      <c r="BX369" s="128">
        <v>6.1000000000000005</v>
      </c>
      <c r="BY369" s="129"/>
      <c r="BZ369" s="130" t="s">
        <v>134</v>
      </c>
      <c r="CA369" s="131"/>
      <c r="CB369" s="128">
        <v>6.1000000000000005</v>
      </c>
      <c r="CC369" s="129"/>
      <c r="CD369" s="130" t="s">
        <v>134</v>
      </c>
      <c r="CE369" s="131"/>
      <c r="CF369" s="128">
        <v>6.1000000000000005</v>
      </c>
      <c r="CG369" s="129"/>
      <c r="CH369" s="130" t="s">
        <v>134</v>
      </c>
      <c r="CI369" s="131"/>
      <c r="CJ369" s="128">
        <v>6.1000000000000005</v>
      </c>
      <c r="CK369" s="129"/>
      <c r="CL369" s="130" t="s">
        <v>134</v>
      </c>
      <c r="CM369" s="131"/>
      <c r="CN369" s="128">
        <v>6.1000000000000005</v>
      </c>
      <c r="CO369" s="129"/>
      <c r="CP369" s="130" t="s">
        <v>134</v>
      </c>
      <c r="CQ369" s="131"/>
      <c r="CR369" s="128">
        <v>6.1000000000000005</v>
      </c>
      <c r="CS369" s="129"/>
      <c r="CT369" s="130" t="s">
        <v>134</v>
      </c>
      <c r="CU369" s="131"/>
      <c r="CV369" s="128">
        <v>6.1000000000000005</v>
      </c>
      <c r="CW369" s="129"/>
      <c r="CX369" s="130" t="s">
        <v>134</v>
      </c>
      <c r="CY369" s="131"/>
      <c r="CZ369" s="128">
        <v>10.220000000000001</v>
      </c>
      <c r="DA369" s="129"/>
      <c r="DB369" s="130" t="s">
        <v>134</v>
      </c>
      <c r="DC369" s="131"/>
      <c r="DD369" s="128">
        <v>10.220000000000001</v>
      </c>
      <c r="DE369" s="129"/>
      <c r="DF369" s="130" t="s">
        <v>134</v>
      </c>
      <c r="DG369" s="131"/>
      <c r="DH369" s="128">
        <v>10.220000000000001</v>
      </c>
      <c r="DI369" s="129"/>
      <c r="DJ369" s="130" t="s">
        <v>134</v>
      </c>
      <c r="DK369" s="131"/>
    </row>
    <row r="370" spans="2:115" ht="23.5" customHeight="1" x14ac:dyDescent="0.4">
      <c r="B370" s="201" t="s">
        <v>72</v>
      </c>
      <c r="C370" s="202"/>
      <c r="D370" s="137" t="s">
        <v>8</v>
      </c>
      <c r="E370" s="133"/>
      <c r="F370" s="142" t="s">
        <v>8</v>
      </c>
      <c r="G370" s="143"/>
      <c r="H370" s="137" t="s">
        <v>8</v>
      </c>
      <c r="I370" s="133"/>
      <c r="J370" s="142" t="s">
        <v>8</v>
      </c>
      <c r="K370" s="143"/>
      <c r="L370" s="137" t="s">
        <v>8</v>
      </c>
      <c r="M370" s="133"/>
      <c r="N370" s="142" t="s">
        <v>8</v>
      </c>
      <c r="O370" s="143"/>
      <c r="P370" s="137" t="s">
        <v>8</v>
      </c>
      <c r="Q370" s="133"/>
      <c r="R370" s="142" t="s">
        <v>8</v>
      </c>
      <c r="S370" s="143"/>
      <c r="T370" s="137" t="s">
        <v>8</v>
      </c>
      <c r="U370" s="133"/>
      <c r="V370" s="142" t="s">
        <v>8</v>
      </c>
      <c r="W370" s="143"/>
      <c r="X370" s="137" t="s">
        <v>8</v>
      </c>
      <c r="Y370" s="133"/>
      <c r="Z370" s="142" t="s">
        <v>8</v>
      </c>
      <c r="AA370" s="143"/>
      <c r="AB370" s="137" t="s">
        <v>8</v>
      </c>
      <c r="AC370" s="133"/>
      <c r="AD370" s="142" t="s">
        <v>8</v>
      </c>
      <c r="AE370" s="143"/>
      <c r="AF370" s="137" t="s">
        <v>8</v>
      </c>
      <c r="AG370" s="133"/>
      <c r="AH370" s="142" t="s">
        <v>8</v>
      </c>
      <c r="AI370" s="143"/>
      <c r="AJ370" s="137" t="s">
        <v>8</v>
      </c>
      <c r="AK370" s="133"/>
      <c r="AL370" s="142" t="s">
        <v>8</v>
      </c>
      <c r="AM370" s="143"/>
      <c r="AN370" s="137" t="s">
        <v>8</v>
      </c>
      <c r="AO370" s="133"/>
      <c r="AP370" s="142" t="s">
        <v>8</v>
      </c>
      <c r="AQ370" s="143"/>
      <c r="AR370" s="137" t="s">
        <v>8</v>
      </c>
      <c r="AS370" s="133"/>
      <c r="AT370" s="142" t="s">
        <v>8</v>
      </c>
      <c r="AU370" s="143"/>
      <c r="AV370" s="132">
        <v>0.6</v>
      </c>
      <c r="AW370" s="133"/>
      <c r="AX370" s="134" t="s">
        <v>247</v>
      </c>
      <c r="AY370" s="135"/>
      <c r="AZ370" s="132">
        <v>0.6</v>
      </c>
      <c r="BA370" s="133"/>
      <c r="BB370" s="134" t="s">
        <v>247</v>
      </c>
      <c r="BC370" s="135"/>
      <c r="BD370" s="132">
        <v>0.6</v>
      </c>
      <c r="BE370" s="133"/>
      <c r="BF370" s="134" t="s">
        <v>247</v>
      </c>
      <c r="BG370" s="135"/>
      <c r="BH370" s="132">
        <v>0.6</v>
      </c>
      <c r="BI370" s="133"/>
      <c r="BJ370" s="134" t="s">
        <v>247</v>
      </c>
      <c r="BK370" s="135"/>
      <c r="BL370" s="132">
        <v>0.6</v>
      </c>
      <c r="BM370" s="133"/>
      <c r="BN370" s="134" t="s">
        <v>247</v>
      </c>
      <c r="BO370" s="135"/>
      <c r="BP370" s="132">
        <v>0.6</v>
      </c>
      <c r="BQ370" s="133"/>
      <c r="BR370" s="134" t="s">
        <v>247</v>
      </c>
      <c r="BS370" s="135"/>
      <c r="BT370" s="132">
        <v>0.6</v>
      </c>
      <c r="BU370" s="133"/>
      <c r="BV370" s="134" t="s">
        <v>247</v>
      </c>
      <c r="BW370" s="135"/>
      <c r="BX370" s="132">
        <v>0.6</v>
      </c>
      <c r="BY370" s="133"/>
      <c r="BZ370" s="134" t="s">
        <v>247</v>
      </c>
      <c r="CA370" s="135"/>
      <c r="CB370" s="132">
        <v>0.6</v>
      </c>
      <c r="CC370" s="133"/>
      <c r="CD370" s="134" t="s">
        <v>247</v>
      </c>
      <c r="CE370" s="135"/>
      <c r="CF370" s="132">
        <v>0.6</v>
      </c>
      <c r="CG370" s="133"/>
      <c r="CH370" s="134" t="s">
        <v>247</v>
      </c>
      <c r="CI370" s="135"/>
      <c r="CJ370" s="132">
        <v>0.6</v>
      </c>
      <c r="CK370" s="133"/>
      <c r="CL370" s="134" t="s">
        <v>247</v>
      </c>
      <c r="CM370" s="135"/>
      <c r="CN370" s="132">
        <v>0.6</v>
      </c>
      <c r="CO370" s="133"/>
      <c r="CP370" s="134" t="s">
        <v>247</v>
      </c>
      <c r="CQ370" s="135"/>
      <c r="CR370" s="132">
        <v>0.6</v>
      </c>
      <c r="CS370" s="133"/>
      <c r="CT370" s="134" t="s">
        <v>247</v>
      </c>
      <c r="CU370" s="135"/>
      <c r="CV370" s="132">
        <v>0.6</v>
      </c>
      <c r="CW370" s="133"/>
      <c r="CX370" s="134" t="s">
        <v>247</v>
      </c>
      <c r="CY370" s="135"/>
      <c r="CZ370" s="132">
        <v>0.6</v>
      </c>
      <c r="DA370" s="133"/>
      <c r="DB370" s="134" t="s">
        <v>247</v>
      </c>
      <c r="DC370" s="135"/>
      <c r="DD370" s="132">
        <v>0.6</v>
      </c>
      <c r="DE370" s="133"/>
      <c r="DF370" s="134" t="s">
        <v>247</v>
      </c>
      <c r="DG370" s="135"/>
      <c r="DH370" s="132">
        <v>0.6</v>
      </c>
      <c r="DI370" s="133"/>
      <c r="DJ370" s="134" t="s">
        <v>247</v>
      </c>
      <c r="DK370" s="135"/>
    </row>
    <row r="371" spans="2:115" ht="23.5" customHeight="1" x14ac:dyDescent="0.4">
      <c r="B371" s="203"/>
      <c r="C371" s="204"/>
      <c r="D371" s="136"/>
      <c r="E371" s="129"/>
      <c r="F371" s="144"/>
      <c r="G371" s="145"/>
      <c r="H371" s="136"/>
      <c r="I371" s="129"/>
      <c r="J371" s="144"/>
      <c r="K371" s="145"/>
      <c r="L371" s="136"/>
      <c r="M371" s="129"/>
      <c r="N371" s="144"/>
      <c r="O371" s="145"/>
      <c r="P371" s="136"/>
      <c r="Q371" s="129"/>
      <c r="R371" s="144"/>
      <c r="S371" s="145"/>
      <c r="T371" s="136"/>
      <c r="U371" s="129"/>
      <c r="V371" s="144"/>
      <c r="W371" s="145"/>
      <c r="X371" s="136"/>
      <c r="Y371" s="129"/>
      <c r="Z371" s="144"/>
      <c r="AA371" s="145"/>
      <c r="AB371" s="136"/>
      <c r="AC371" s="129"/>
      <c r="AD371" s="144"/>
      <c r="AE371" s="145"/>
      <c r="AF371" s="136"/>
      <c r="AG371" s="129"/>
      <c r="AH371" s="144"/>
      <c r="AI371" s="145"/>
      <c r="AJ371" s="136"/>
      <c r="AK371" s="129"/>
      <c r="AL371" s="144"/>
      <c r="AM371" s="145"/>
      <c r="AN371" s="136"/>
      <c r="AO371" s="129"/>
      <c r="AP371" s="144"/>
      <c r="AQ371" s="145"/>
      <c r="AR371" s="136"/>
      <c r="AS371" s="129"/>
      <c r="AT371" s="144"/>
      <c r="AU371" s="145"/>
      <c r="AV371" s="128">
        <f t="shared" ref="AV371" si="85">6.15</f>
        <v>6.15</v>
      </c>
      <c r="AW371" s="129"/>
      <c r="AX371" s="130" t="s">
        <v>134</v>
      </c>
      <c r="AY371" s="131"/>
      <c r="AZ371" s="128">
        <f t="shared" ref="AZ371" si="86">6.15</f>
        <v>6.15</v>
      </c>
      <c r="BA371" s="129"/>
      <c r="BB371" s="130" t="s">
        <v>134</v>
      </c>
      <c r="BC371" s="131"/>
      <c r="BD371" s="128">
        <f t="shared" ref="BD371" si="87">6.15</f>
        <v>6.15</v>
      </c>
      <c r="BE371" s="129"/>
      <c r="BF371" s="130" t="s">
        <v>134</v>
      </c>
      <c r="BG371" s="131"/>
      <c r="BH371" s="128">
        <f t="shared" ref="BH371" si="88">6.15</f>
        <v>6.15</v>
      </c>
      <c r="BI371" s="129"/>
      <c r="BJ371" s="130" t="s">
        <v>134</v>
      </c>
      <c r="BK371" s="131"/>
      <c r="BL371" s="128">
        <f t="shared" ref="BL371" si="89">6.15</f>
        <v>6.15</v>
      </c>
      <c r="BM371" s="129"/>
      <c r="BN371" s="130" t="s">
        <v>134</v>
      </c>
      <c r="BO371" s="131"/>
      <c r="BP371" s="128">
        <v>6.1000000000000005</v>
      </c>
      <c r="BQ371" s="129"/>
      <c r="BR371" s="130" t="s">
        <v>134</v>
      </c>
      <c r="BS371" s="131"/>
      <c r="BT371" s="128">
        <v>6.1000000000000005</v>
      </c>
      <c r="BU371" s="129"/>
      <c r="BV371" s="130" t="s">
        <v>134</v>
      </c>
      <c r="BW371" s="131"/>
      <c r="BX371" s="128">
        <v>6.1000000000000005</v>
      </c>
      <c r="BY371" s="129"/>
      <c r="BZ371" s="130" t="s">
        <v>134</v>
      </c>
      <c r="CA371" s="131"/>
      <c r="CB371" s="128">
        <v>6.1000000000000005</v>
      </c>
      <c r="CC371" s="129"/>
      <c r="CD371" s="130" t="s">
        <v>134</v>
      </c>
      <c r="CE371" s="131"/>
      <c r="CF371" s="128">
        <v>6.1000000000000005</v>
      </c>
      <c r="CG371" s="129"/>
      <c r="CH371" s="130" t="s">
        <v>134</v>
      </c>
      <c r="CI371" s="131"/>
      <c r="CJ371" s="128">
        <v>6.1000000000000005</v>
      </c>
      <c r="CK371" s="129"/>
      <c r="CL371" s="130" t="s">
        <v>134</v>
      </c>
      <c r="CM371" s="131"/>
      <c r="CN371" s="128">
        <v>6.1000000000000005</v>
      </c>
      <c r="CO371" s="129"/>
      <c r="CP371" s="130" t="s">
        <v>134</v>
      </c>
      <c r="CQ371" s="131"/>
      <c r="CR371" s="128">
        <v>6.1000000000000005</v>
      </c>
      <c r="CS371" s="129"/>
      <c r="CT371" s="130" t="s">
        <v>134</v>
      </c>
      <c r="CU371" s="131"/>
      <c r="CV371" s="128">
        <v>6.1000000000000005</v>
      </c>
      <c r="CW371" s="129"/>
      <c r="CX371" s="130" t="s">
        <v>134</v>
      </c>
      <c r="CY371" s="131"/>
      <c r="CZ371" s="128">
        <v>10.220000000000001</v>
      </c>
      <c r="DA371" s="129"/>
      <c r="DB371" s="130" t="s">
        <v>134</v>
      </c>
      <c r="DC371" s="131"/>
      <c r="DD371" s="128">
        <v>10.220000000000001</v>
      </c>
      <c r="DE371" s="129"/>
      <c r="DF371" s="130" t="s">
        <v>134</v>
      </c>
      <c r="DG371" s="131"/>
      <c r="DH371" s="128">
        <v>10.220000000000001</v>
      </c>
      <c r="DI371" s="129"/>
      <c r="DJ371" s="130" t="s">
        <v>134</v>
      </c>
      <c r="DK371" s="131"/>
    </row>
    <row r="372" spans="2:115" ht="23.5" customHeight="1" x14ac:dyDescent="0.4">
      <c r="B372" s="201" t="s">
        <v>216</v>
      </c>
      <c r="C372" s="202"/>
      <c r="D372" s="137" t="s">
        <v>8</v>
      </c>
      <c r="E372" s="133"/>
      <c r="F372" s="142" t="s">
        <v>8</v>
      </c>
      <c r="G372" s="143"/>
      <c r="H372" s="137" t="s">
        <v>8</v>
      </c>
      <c r="I372" s="133"/>
      <c r="J372" s="142" t="s">
        <v>8</v>
      </c>
      <c r="K372" s="143"/>
      <c r="L372" s="137" t="s">
        <v>8</v>
      </c>
      <c r="M372" s="133"/>
      <c r="N372" s="142" t="s">
        <v>8</v>
      </c>
      <c r="O372" s="143"/>
      <c r="P372" s="137" t="s">
        <v>8</v>
      </c>
      <c r="Q372" s="133"/>
      <c r="R372" s="142" t="s">
        <v>8</v>
      </c>
      <c r="S372" s="143"/>
      <c r="T372" s="137" t="s">
        <v>8</v>
      </c>
      <c r="U372" s="133"/>
      <c r="V372" s="142" t="s">
        <v>8</v>
      </c>
      <c r="W372" s="143"/>
      <c r="X372" s="137" t="s">
        <v>8</v>
      </c>
      <c r="Y372" s="133"/>
      <c r="Z372" s="142" t="s">
        <v>8</v>
      </c>
      <c r="AA372" s="143"/>
      <c r="AB372" s="137" t="s">
        <v>8</v>
      </c>
      <c r="AC372" s="133"/>
      <c r="AD372" s="142" t="s">
        <v>8</v>
      </c>
      <c r="AE372" s="143"/>
      <c r="AF372" s="137" t="s">
        <v>8</v>
      </c>
      <c r="AG372" s="133"/>
      <c r="AH372" s="142" t="s">
        <v>8</v>
      </c>
      <c r="AI372" s="143"/>
      <c r="AJ372" s="137" t="s">
        <v>8</v>
      </c>
      <c r="AK372" s="133"/>
      <c r="AL372" s="142" t="s">
        <v>8</v>
      </c>
      <c r="AM372" s="143"/>
      <c r="AN372" s="137" t="s">
        <v>8</v>
      </c>
      <c r="AO372" s="133"/>
      <c r="AP372" s="142" t="s">
        <v>8</v>
      </c>
      <c r="AQ372" s="143"/>
      <c r="AR372" s="137" t="s">
        <v>8</v>
      </c>
      <c r="AS372" s="133"/>
      <c r="AT372" s="142" t="s">
        <v>8</v>
      </c>
      <c r="AU372" s="143"/>
      <c r="AV372" s="132">
        <v>0.6</v>
      </c>
      <c r="AW372" s="133"/>
      <c r="AX372" s="134" t="s">
        <v>247</v>
      </c>
      <c r="AY372" s="135"/>
      <c r="AZ372" s="132">
        <v>0.6</v>
      </c>
      <c r="BA372" s="133"/>
      <c r="BB372" s="134" t="s">
        <v>247</v>
      </c>
      <c r="BC372" s="135"/>
      <c r="BD372" s="132">
        <v>0.6</v>
      </c>
      <c r="BE372" s="133"/>
      <c r="BF372" s="134" t="s">
        <v>247</v>
      </c>
      <c r="BG372" s="135"/>
      <c r="BH372" s="132">
        <v>0.6</v>
      </c>
      <c r="BI372" s="133"/>
      <c r="BJ372" s="134" t="s">
        <v>247</v>
      </c>
      <c r="BK372" s="135"/>
      <c r="BL372" s="132">
        <v>0.6</v>
      </c>
      <c r="BM372" s="133"/>
      <c r="BN372" s="134" t="s">
        <v>247</v>
      </c>
      <c r="BO372" s="135"/>
      <c r="BP372" s="132">
        <v>0.6</v>
      </c>
      <c r="BQ372" s="133"/>
      <c r="BR372" s="134" t="s">
        <v>247</v>
      </c>
      <c r="BS372" s="135"/>
      <c r="BT372" s="132">
        <v>0.6</v>
      </c>
      <c r="BU372" s="133"/>
      <c r="BV372" s="134" t="s">
        <v>247</v>
      </c>
      <c r="BW372" s="135"/>
      <c r="BX372" s="132">
        <v>0.6</v>
      </c>
      <c r="BY372" s="133"/>
      <c r="BZ372" s="134" t="s">
        <v>247</v>
      </c>
      <c r="CA372" s="135"/>
      <c r="CB372" s="132">
        <v>0.6</v>
      </c>
      <c r="CC372" s="133"/>
      <c r="CD372" s="134" t="s">
        <v>247</v>
      </c>
      <c r="CE372" s="135"/>
      <c r="CF372" s="132">
        <v>0.6</v>
      </c>
      <c r="CG372" s="133"/>
      <c r="CH372" s="134" t="s">
        <v>247</v>
      </c>
      <c r="CI372" s="135"/>
      <c r="CJ372" s="132">
        <v>0.6</v>
      </c>
      <c r="CK372" s="133"/>
      <c r="CL372" s="134" t="s">
        <v>247</v>
      </c>
      <c r="CM372" s="135"/>
      <c r="CN372" s="132">
        <v>0.6</v>
      </c>
      <c r="CO372" s="133"/>
      <c r="CP372" s="134" t="s">
        <v>247</v>
      </c>
      <c r="CQ372" s="135"/>
      <c r="CR372" s="132">
        <v>0.6</v>
      </c>
      <c r="CS372" s="133"/>
      <c r="CT372" s="134" t="s">
        <v>247</v>
      </c>
      <c r="CU372" s="135"/>
      <c r="CV372" s="132">
        <v>0.6</v>
      </c>
      <c r="CW372" s="133"/>
      <c r="CX372" s="134" t="s">
        <v>247</v>
      </c>
      <c r="CY372" s="135"/>
      <c r="CZ372" s="132">
        <v>0.6</v>
      </c>
      <c r="DA372" s="133"/>
      <c r="DB372" s="134" t="s">
        <v>247</v>
      </c>
      <c r="DC372" s="135"/>
      <c r="DD372" s="132">
        <v>0.6</v>
      </c>
      <c r="DE372" s="133"/>
      <c r="DF372" s="134" t="s">
        <v>247</v>
      </c>
      <c r="DG372" s="135"/>
      <c r="DH372" s="132">
        <v>0.6</v>
      </c>
      <c r="DI372" s="133"/>
      <c r="DJ372" s="134" t="s">
        <v>247</v>
      </c>
      <c r="DK372" s="135"/>
    </row>
    <row r="373" spans="2:115" ht="23.5" customHeight="1" x14ac:dyDescent="0.4">
      <c r="B373" s="203"/>
      <c r="C373" s="204"/>
      <c r="D373" s="136"/>
      <c r="E373" s="129"/>
      <c r="F373" s="144"/>
      <c r="G373" s="145"/>
      <c r="H373" s="136"/>
      <c r="I373" s="129"/>
      <c r="J373" s="144"/>
      <c r="K373" s="145"/>
      <c r="L373" s="136"/>
      <c r="M373" s="129"/>
      <c r="N373" s="144"/>
      <c r="O373" s="145"/>
      <c r="P373" s="136"/>
      <c r="Q373" s="129"/>
      <c r="R373" s="144"/>
      <c r="S373" s="145"/>
      <c r="T373" s="136"/>
      <c r="U373" s="129"/>
      <c r="V373" s="144"/>
      <c r="W373" s="145"/>
      <c r="X373" s="136"/>
      <c r="Y373" s="129"/>
      <c r="Z373" s="144"/>
      <c r="AA373" s="145"/>
      <c r="AB373" s="136"/>
      <c r="AC373" s="129"/>
      <c r="AD373" s="144"/>
      <c r="AE373" s="145"/>
      <c r="AF373" s="136"/>
      <c r="AG373" s="129"/>
      <c r="AH373" s="144"/>
      <c r="AI373" s="145"/>
      <c r="AJ373" s="136"/>
      <c r="AK373" s="129"/>
      <c r="AL373" s="144"/>
      <c r="AM373" s="145"/>
      <c r="AN373" s="136"/>
      <c r="AO373" s="129"/>
      <c r="AP373" s="144"/>
      <c r="AQ373" s="145"/>
      <c r="AR373" s="136"/>
      <c r="AS373" s="129"/>
      <c r="AT373" s="144"/>
      <c r="AU373" s="145"/>
      <c r="AV373" s="128">
        <f t="shared" ref="AV373" si="90">6.15</f>
        <v>6.15</v>
      </c>
      <c r="AW373" s="129"/>
      <c r="AX373" s="130" t="s">
        <v>134</v>
      </c>
      <c r="AY373" s="131"/>
      <c r="AZ373" s="128">
        <f t="shared" ref="AZ373" si="91">6.15</f>
        <v>6.15</v>
      </c>
      <c r="BA373" s="129"/>
      <c r="BB373" s="130" t="s">
        <v>134</v>
      </c>
      <c r="BC373" s="131"/>
      <c r="BD373" s="128">
        <f t="shared" ref="BD373" si="92">6.15</f>
        <v>6.15</v>
      </c>
      <c r="BE373" s="129"/>
      <c r="BF373" s="130" t="s">
        <v>134</v>
      </c>
      <c r="BG373" s="131"/>
      <c r="BH373" s="128">
        <f t="shared" ref="BH373" si="93">6.15</f>
        <v>6.15</v>
      </c>
      <c r="BI373" s="129"/>
      <c r="BJ373" s="130" t="s">
        <v>134</v>
      </c>
      <c r="BK373" s="131"/>
      <c r="BL373" s="128">
        <f t="shared" ref="BL373" si="94">6.15</f>
        <v>6.15</v>
      </c>
      <c r="BM373" s="129"/>
      <c r="BN373" s="130" t="s">
        <v>134</v>
      </c>
      <c r="BO373" s="131"/>
      <c r="BP373" s="128">
        <v>6.1000000000000005</v>
      </c>
      <c r="BQ373" s="129"/>
      <c r="BR373" s="130" t="s">
        <v>134</v>
      </c>
      <c r="BS373" s="131"/>
      <c r="BT373" s="128">
        <v>6.1000000000000005</v>
      </c>
      <c r="BU373" s="129"/>
      <c r="BV373" s="130" t="s">
        <v>134</v>
      </c>
      <c r="BW373" s="131"/>
      <c r="BX373" s="128">
        <v>6.1000000000000005</v>
      </c>
      <c r="BY373" s="129"/>
      <c r="BZ373" s="130" t="s">
        <v>134</v>
      </c>
      <c r="CA373" s="131"/>
      <c r="CB373" s="128">
        <v>6.1000000000000005</v>
      </c>
      <c r="CC373" s="129"/>
      <c r="CD373" s="130" t="s">
        <v>134</v>
      </c>
      <c r="CE373" s="131"/>
      <c r="CF373" s="128">
        <v>6.1000000000000005</v>
      </c>
      <c r="CG373" s="129"/>
      <c r="CH373" s="130" t="s">
        <v>134</v>
      </c>
      <c r="CI373" s="131"/>
      <c r="CJ373" s="128">
        <v>6.1000000000000005</v>
      </c>
      <c r="CK373" s="129"/>
      <c r="CL373" s="130" t="s">
        <v>134</v>
      </c>
      <c r="CM373" s="131"/>
      <c r="CN373" s="128">
        <v>6.1000000000000005</v>
      </c>
      <c r="CO373" s="129"/>
      <c r="CP373" s="130" t="s">
        <v>134</v>
      </c>
      <c r="CQ373" s="131"/>
      <c r="CR373" s="128">
        <v>6.1000000000000005</v>
      </c>
      <c r="CS373" s="129"/>
      <c r="CT373" s="130" t="s">
        <v>134</v>
      </c>
      <c r="CU373" s="131"/>
      <c r="CV373" s="128">
        <v>6.1000000000000005</v>
      </c>
      <c r="CW373" s="129"/>
      <c r="CX373" s="130" t="s">
        <v>134</v>
      </c>
      <c r="CY373" s="131"/>
      <c r="CZ373" s="128">
        <v>10.220000000000001</v>
      </c>
      <c r="DA373" s="129"/>
      <c r="DB373" s="130" t="s">
        <v>134</v>
      </c>
      <c r="DC373" s="131"/>
      <c r="DD373" s="128">
        <v>10.220000000000001</v>
      </c>
      <c r="DE373" s="129"/>
      <c r="DF373" s="130" t="s">
        <v>134</v>
      </c>
      <c r="DG373" s="131"/>
      <c r="DH373" s="128">
        <v>10.220000000000001</v>
      </c>
      <c r="DI373" s="129"/>
      <c r="DJ373" s="130" t="s">
        <v>134</v>
      </c>
      <c r="DK373" s="131"/>
    </row>
    <row r="374" spans="2:115" ht="23.5" customHeight="1" x14ac:dyDescent="0.4">
      <c r="B374" s="201" t="s">
        <v>217</v>
      </c>
      <c r="C374" s="202"/>
      <c r="D374" s="137" t="s">
        <v>8</v>
      </c>
      <c r="E374" s="133"/>
      <c r="F374" s="142" t="s">
        <v>8</v>
      </c>
      <c r="G374" s="143"/>
      <c r="H374" s="137" t="s">
        <v>8</v>
      </c>
      <c r="I374" s="133"/>
      <c r="J374" s="142" t="s">
        <v>8</v>
      </c>
      <c r="K374" s="143"/>
      <c r="L374" s="137" t="s">
        <v>8</v>
      </c>
      <c r="M374" s="133"/>
      <c r="N374" s="142" t="s">
        <v>8</v>
      </c>
      <c r="O374" s="143"/>
      <c r="P374" s="137" t="s">
        <v>8</v>
      </c>
      <c r="Q374" s="133"/>
      <c r="R374" s="142" t="s">
        <v>8</v>
      </c>
      <c r="S374" s="143"/>
      <c r="T374" s="137" t="s">
        <v>8</v>
      </c>
      <c r="U374" s="133"/>
      <c r="V374" s="142" t="s">
        <v>8</v>
      </c>
      <c r="W374" s="143"/>
      <c r="X374" s="137" t="s">
        <v>8</v>
      </c>
      <c r="Y374" s="133"/>
      <c r="Z374" s="142" t="s">
        <v>8</v>
      </c>
      <c r="AA374" s="143"/>
      <c r="AB374" s="137" t="s">
        <v>8</v>
      </c>
      <c r="AC374" s="133"/>
      <c r="AD374" s="142" t="s">
        <v>8</v>
      </c>
      <c r="AE374" s="143"/>
      <c r="AF374" s="137" t="s">
        <v>8</v>
      </c>
      <c r="AG374" s="133"/>
      <c r="AH374" s="142" t="s">
        <v>8</v>
      </c>
      <c r="AI374" s="143"/>
      <c r="AJ374" s="137" t="s">
        <v>8</v>
      </c>
      <c r="AK374" s="133"/>
      <c r="AL374" s="142" t="s">
        <v>8</v>
      </c>
      <c r="AM374" s="143"/>
      <c r="AN374" s="137" t="s">
        <v>8</v>
      </c>
      <c r="AO374" s="133"/>
      <c r="AP374" s="142" t="s">
        <v>8</v>
      </c>
      <c r="AQ374" s="143"/>
      <c r="AR374" s="137" t="s">
        <v>8</v>
      </c>
      <c r="AS374" s="133"/>
      <c r="AT374" s="142" t="s">
        <v>8</v>
      </c>
      <c r="AU374" s="143"/>
      <c r="AV374" s="132">
        <v>0.6</v>
      </c>
      <c r="AW374" s="133"/>
      <c r="AX374" s="134" t="s">
        <v>247</v>
      </c>
      <c r="AY374" s="135"/>
      <c r="AZ374" s="132">
        <v>0.6</v>
      </c>
      <c r="BA374" s="133"/>
      <c r="BB374" s="134" t="s">
        <v>247</v>
      </c>
      <c r="BC374" s="135"/>
      <c r="BD374" s="132">
        <v>0.6</v>
      </c>
      <c r="BE374" s="133"/>
      <c r="BF374" s="134" t="s">
        <v>247</v>
      </c>
      <c r="BG374" s="135"/>
      <c r="BH374" s="132">
        <v>0.6</v>
      </c>
      <c r="BI374" s="133"/>
      <c r="BJ374" s="134" t="s">
        <v>247</v>
      </c>
      <c r="BK374" s="135"/>
      <c r="BL374" s="132">
        <v>0.6</v>
      </c>
      <c r="BM374" s="133"/>
      <c r="BN374" s="134" t="s">
        <v>247</v>
      </c>
      <c r="BO374" s="135"/>
      <c r="BP374" s="132">
        <v>0.6</v>
      </c>
      <c r="BQ374" s="133"/>
      <c r="BR374" s="134" t="s">
        <v>247</v>
      </c>
      <c r="BS374" s="135"/>
      <c r="BT374" s="132">
        <v>0.6</v>
      </c>
      <c r="BU374" s="133"/>
      <c r="BV374" s="134" t="s">
        <v>247</v>
      </c>
      <c r="BW374" s="135"/>
      <c r="BX374" s="132">
        <v>0.6</v>
      </c>
      <c r="BY374" s="133"/>
      <c r="BZ374" s="134" t="s">
        <v>247</v>
      </c>
      <c r="CA374" s="135"/>
      <c r="CB374" s="132">
        <v>0.6</v>
      </c>
      <c r="CC374" s="133"/>
      <c r="CD374" s="134" t="s">
        <v>247</v>
      </c>
      <c r="CE374" s="135"/>
      <c r="CF374" s="132">
        <v>0.6</v>
      </c>
      <c r="CG374" s="133"/>
      <c r="CH374" s="134" t="s">
        <v>247</v>
      </c>
      <c r="CI374" s="135"/>
      <c r="CJ374" s="132">
        <v>0.6</v>
      </c>
      <c r="CK374" s="133"/>
      <c r="CL374" s="134" t="s">
        <v>247</v>
      </c>
      <c r="CM374" s="135"/>
      <c r="CN374" s="132">
        <v>0.6</v>
      </c>
      <c r="CO374" s="133"/>
      <c r="CP374" s="134" t="s">
        <v>247</v>
      </c>
      <c r="CQ374" s="135"/>
      <c r="CR374" s="132">
        <v>0.6</v>
      </c>
      <c r="CS374" s="133"/>
      <c r="CT374" s="134" t="s">
        <v>247</v>
      </c>
      <c r="CU374" s="135"/>
      <c r="CV374" s="132">
        <v>0.6</v>
      </c>
      <c r="CW374" s="133"/>
      <c r="CX374" s="134" t="s">
        <v>247</v>
      </c>
      <c r="CY374" s="135"/>
      <c r="CZ374" s="132">
        <v>0.6</v>
      </c>
      <c r="DA374" s="133"/>
      <c r="DB374" s="134" t="s">
        <v>247</v>
      </c>
      <c r="DC374" s="135"/>
      <c r="DD374" s="132">
        <v>0.6</v>
      </c>
      <c r="DE374" s="133"/>
      <c r="DF374" s="134" t="s">
        <v>247</v>
      </c>
      <c r="DG374" s="135"/>
      <c r="DH374" s="132">
        <v>0.6</v>
      </c>
      <c r="DI374" s="133"/>
      <c r="DJ374" s="134" t="s">
        <v>247</v>
      </c>
      <c r="DK374" s="135"/>
    </row>
    <row r="375" spans="2:115" ht="23.5" customHeight="1" x14ac:dyDescent="0.4">
      <c r="B375" s="203"/>
      <c r="C375" s="204"/>
      <c r="D375" s="136"/>
      <c r="E375" s="129"/>
      <c r="F375" s="144"/>
      <c r="G375" s="145"/>
      <c r="H375" s="136"/>
      <c r="I375" s="129"/>
      <c r="J375" s="144"/>
      <c r="K375" s="145"/>
      <c r="L375" s="136"/>
      <c r="M375" s="129"/>
      <c r="N375" s="144"/>
      <c r="O375" s="145"/>
      <c r="P375" s="136"/>
      <c r="Q375" s="129"/>
      <c r="R375" s="144"/>
      <c r="S375" s="145"/>
      <c r="T375" s="136"/>
      <c r="U375" s="129"/>
      <c r="V375" s="144"/>
      <c r="W375" s="145"/>
      <c r="X375" s="136"/>
      <c r="Y375" s="129"/>
      <c r="Z375" s="144"/>
      <c r="AA375" s="145"/>
      <c r="AB375" s="136"/>
      <c r="AC375" s="129"/>
      <c r="AD375" s="144"/>
      <c r="AE375" s="145"/>
      <c r="AF375" s="136"/>
      <c r="AG375" s="129"/>
      <c r="AH375" s="144"/>
      <c r="AI375" s="145"/>
      <c r="AJ375" s="136"/>
      <c r="AK375" s="129"/>
      <c r="AL375" s="144"/>
      <c r="AM375" s="145"/>
      <c r="AN375" s="136"/>
      <c r="AO375" s="129"/>
      <c r="AP375" s="144"/>
      <c r="AQ375" s="145"/>
      <c r="AR375" s="136"/>
      <c r="AS375" s="129"/>
      <c r="AT375" s="144"/>
      <c r="AU375" s="145"/>
      <c r="AV375" s="128">
        <f t="shared" ref="AV375" si="95">6.15</f>
        <v>6.15</v>
      </c>
      <c r="AW375" s="129"/>
      <c r="AX375" s="130" t="s">
        <v>134</v>
      </c>
      <c r="AY375" s="131"/>
      <c r="AZ375" s="128">
        <f t="shared" ref="AZ375" si="96">6.15</f>
        <v>6.15</v>
      </c>
      <c r="BA375" s="129"/>
      <c r="BB375" s="130" t="s">
        <v>134</v>
      </c>
      <c r="BC375" s="131"/>
      <c r="BD375" s="128">
        <f t="shared" ref="BD375" si="97">6.15</f>
        <v>6.15</v>
      </c>
      <c r="BE375" s="129"/>
      <c r="BF375" s="130" t="s">
        <v>134</v>
      </c>
      <c r="BG375" s="131"/>
      <c r="BH375" s="128">
        <f t="shared" ref="BH375" si="98">6.15</f>
        <v>6.15</v>
      </c>
      <c r="BI375" s="129"/>
      <c r="BJ375" s="130" t="s">
        <v>134</v>
      </c>
      <c r="BK375" s="131"/>
      <c r="BL375" s="128">
        <f t="shared" ref="BL375" si="99">6.15</f>
        <v>6.15</v>
      </c>
      <c r="BM375" s="129"/>
      <c r="BN375" s="130" t="s">
        <v>134</v>
      </c>
      <c r="BO375" s="131"/>
      <c r="BP375" s="128">
        <v>6.1000000000000005</v>
      </c>
      <c r="BQ375" s="129"/>
      <c r="BR375" s="130" t="s">
        <v>134</v>
      </c>
      <c r="BS375" s="131"/>
      <c r="BT375" s="128">
        <v>6.1000000000000005</v>
      </c>
      <c r="BU375" s="129"/>
      <c r="BV375" s="130" t="s">
        <v>134</v>
      </c>
      <c r="BW375" s="131"/>
      <c r="BX375" s="128">
        <v>6.1000000000000005</v>
      </c>
      <c r="BY375" s="129"/>
      <c r="BZ375" s="130" t="s">
        <v>134</v>
      </c>
      <c r="CA375" s="131"/>
      <c r="CB375" s="128">
        <v>6.1000000000000005</v>
      </c>
      <c r="CC375" s="129"/>
      <c r="CD375" s="130" t="s">
        <v>134</v>
      </c>
      <c r="CE375" s="131"/>
      <c r="CF375" s="128">
        <v>6.1000000000000005</v>
      </c>
      <c r="CG375" s="129"/>
      <c r="CH375" s="130" t="s">
        <v>134</v>
      </c>
      <c r="CI375" s="131"/>
      <c r="CJ375" s="128">
        <v>6.1000000000000005</v>
      </c>
      <c r="CK375" s="129"/>
      <c r="CL375" s="130" t="s">
        <v>134</v>
      </c>
      <c r="CM375" s="131"/>
      <c r="CN375" s="128">
        <v>6.1000000000000005</v>
      </c>
      <c r="CO375" s="129"/>
      <c r="CP375" s="130" t="s">
        <v>134</v>
      </c>
      <c r="CQ375" s="131"/>
      <c r="CR375" s="128">
        <v>6.1000000000000005</v>
      </c>
      <c r="CS375" s="129"/>
      <c r="CT375" s="130" t="s">
        <v>134</v>
      </c>
      <c r="CU375" s="131"/>
      <c r="CV375" s="128">
        <v>6.1000000000000005</v>
      </c>
      <c r="CW375" s="129"/>
      <c r="CX375" s="130" t="s">
        <v>134</v>
      </c>
      <c r="CY375" s="131"/>
      <c r="CZ375" s="128">
        <v>10.220000000000001</v>
      </c>
      <c r="DA375" s="129"/>
      <c r="DB375" s="130" t="s">
        <v>134</v>
      </c>
      <c r="DC375" s="131"/>
      <c r="DD375" s="128">
        <v>10.220000000000001</v>
      </c>
      <c r="DE375" s="129"/>
      <c r="DF375" s="130" t="s">
        <v>134</v>
      </c>
      <c r="DG375" s="131"/>
      <c r="DH375" s="128">
        <v>10.220000000000001</v>
      </c>
      <c r="DI375" s="129"/>
      <c r="DJ375" s="130" t="s">
        <v>134</v>
      </c>
      <c r="DK375" s="131"/>
    </row>
    <row r="376" spans="2:115" ht="23.5" customHeight="1" x14ac:dyDescent="0.4">
      <c r="B376" s="201" t="s">
        <v>37</v>
      </c>
      <c r="C376" s="202"/>
      <c r="D376" s="137" t="s">
        <v>8</v>
      </c>
      <c r="E376" s="133"/>
      <c r="F376" s="142" t="s">
        <v>8</v>
      </c>
      <c r="G376" s="143"/>
      <c r="H376" s="137" t="s">
        <v>8</v>
      </c>
      <c r="I376" s="133"/>
      <c r="J376" s="142" t="s">
        <v>8</v>
      </c>
      <c r="K376" s="143"/>
      <c r="L376" s="137" t="s">
        <v>8</v>
      </c>
      <c r="M376" s="133"/>
      <c r="N376" s="142" t="s">
        <v>8</v>
      </c>
      <c r="O376" s="143"/>
      <c r="P376" s="137" t="s">
        <v>8</v>
      </c>
      <c r="Q376" s="133"/>
      <c r="R376" s="142" t="s">
        <v>8</v>
      </c>
      <c r="S376" s="143"/>
      <c r="T376" s="137" t="s">
        <v>8</v>
      </c>
      <c r="U376" s="133"/>
      <c r="V376" s="142" t="s">
        <v>8</v>
      </c>
      <c r="W376" s="143"/>
      <c r="X376" s="137" t="s">
        <v>8</v>
      </c>
      <c r="Y376" s="133"/>
      <c r="Z376" s="142" t="s">
        <v>8</v>
      </c>
      <c r="AA376" s="143"/>
      <c r="AB376" s="137" t="s">
        <v>8</v>
      </c>
      <c r="AC376" s="133"/>
      <c r="AD376" s="142" t="s">
        <v>8</v>
      </c>
      <c r="AE376" s="143"/>
      <c r="AF376" s="137" t="s">
        <v>8</v>
      </c>
      <c r="AG376" s="133"/>
      <c r="AH376" s="142" t="s">
        <v>8</v>
      </c>
      <c r="AI376" s="143"/>
      <c r="AJ376" s="137" t="s">
        <v>8</v>
      </c>
      <c r="AK376" s="133"/>
      <c r="AL376" s="142" t="s">
        <v>8</v>
      </c>
      <c r="AM376" s="143"/>
      <c r="AN376" s="137" t="s">
        <v>8</v>
      </c>
      <c r="AO376" s="133"/>
      <c r="AP376" s="142" t="s">
        <v>8</v>
      </c>
      <c r="AQ376" s="143"/>
      <c r="AR376" s="137" t="s">
        <v>8</v>
      </c>
      <c r="AS376" s="133"/>
      <c r="AT376" s="142" t="s">
        <v>8</v>
      </c>
      <c r="AU376" s="143"/>
      <c r="AV376" s="132">
        <v>0.6</v>
      </c>
      <c r="AW376" s="133"/>
      <c r="AX376" s="134" t="s">
        <v>247</v>
      </c>
      <c r="AY376" s="135"/>
      <c r="AZ376" s="132">
        <v>0.6</v>
      </c>
      <c r="BA376" s="133"/>
      <c r="BB376" s="134" t="s">
        <v>247</v>
      </c>
      <c r="BC376" s="135"/>
      <c r="BD376" s="132">
        <v>0.6</v>
      </c>
      <c r="BE376" s="133"/>
      <c r="BF376" s="134" t="s">
        <v>247</v>
      </c>
      <c r="BG376" s="135"/>
      <c r="BH376" s="132">
        <v>0.6</v>
      </c>
      <c r="BI376" s="133"/>
      <c r="BJ376" s="134" t="s">
        <v>247</v>
      </c>
      <c r="BK376" s="135"/>
      <c r="BL376" s="132">
        <v>0.6</v>
      </c>
      <c r="BM376" s="133"/>
      <c r="BN376" s="134" t="s">
        <v>247</v>
      </c>
      <c r="BO376" s="135"/>
      <c r="BP376" s="132">
        <v>0.6</v>
      </c>
      <c r="BQ376" s="133"/>
      <c r="BR376" s="134" t="s">
        <v>247</v>
      </c>
      <c r="BS376" s="135"/>
      <c r="BT376" s="132">
        <v>0.6</v>
      </c>
      <c r="BU376" s="133"/>
      <c r="BV376" s="134" t="s">
        <v>247</v>
      </c>
      <c r="BW376" s="135"/>
      <c r="BX376" s="132">
        <v>0.6</v>
      </c>
      <c r="BY376" s="133"/>
      <c r="BZ376" s="134" t="s">
        <v>247</v>
      </c>
      <c r="CA376" s="135"/>
      <c r="CB376" s="132">
        <v>0.6</v>
      </c>
      <c r="CC376" s="133"/>
      <c r="CD376" s="134" t="s">
        <v>247</v>
      </c>
      <c r="CE376" s="135"/>
      <c r="CF376" s="132">
        <v>0.6</v>
      </c>
      <c r="CG376" s="133"/>
      <c r="CH376" s="134" t="s">
        <v>247</v>
      </c>
      <c r="CI376" s="135"/>
      <c r="CJ376" s="132">
        <v>0.6</v>
      </c>
      <c r="CK376" s="133"/>
      <c r="CL376" s="134" t="s">
        <v>247</v>
      </c>
      <c r="CM376" s="135"/>
      <c r="CN376" s="132">
        <v>0.6</v>
      </c>
      <c r="CO376" s="133"/>
      <c r="CP376" s="134" t="s">
        <v>247</v>
      </c>
      <c r="CQ376" s="135"/>
      <c r="CR376" s="132">
        <v>0.6</v>
      </c>
      <c r="CS376" s="133"/>
      <c r="CT376" s="134" t="s">
        <v>247</v>
      </c>
      <c r="CU376" s="135"/>
      <c r="CV376" s="132">
        <v>0.6</v>
      </c>
      <c r="CW376" s="133"/>
      <c r="CX376" s="134" t="s">
        <v>247</v>
      </c>
      <c r="CY376" s="135"/>
      <c r="CZ376" s="132">
        <v>0.6</v>
      </c>
      <c r="DA376" s="133"/>
      <c r="DB376" s="134" t="s">
        <v>247</v>
      </c>
      <c r="DC376" s="135"/>
      <c r="DD376" s="132">
        <v>0.6</v>
      </c>
      <c r="DE376" s="133"/>
      <c r="DF376" s="134" t="s">
        <v>247</v>
      </c>
      <c r="DG376" s="135"/>
      <c r="DH376" s="132">
        <v>0.6</v>
      </c>
      <c r="DI376" s="133"/>
      <c r="DJ376" s="134" t="s">
        <v>247</v>
      </c>
      <c r="DK376" s="135"/>
    </row>
    <row r="377" spans="2:115" ht="23.5" customHeight="1" x14ac:dyDescent="0.4">
      <c r="B377" s="203"/>
      <c r="C377" s="204"/>
      <c r="D377" s="136"/>
      <c r="E377" s="129"/>
      <c r="F377" s="144"/>
      <c r="G377" s="145"/>
      <c r="H377" s="136"/>
      <c r="I377" s="129"/>
      <c r="J377" s="144"/>
      <c r="K377" s="145"/>
      <c r="L377" s="136"/>
      <c r="M377" s="129"/>
      <c r="N377" s="144"/>
      <c r="O377" s="145"/>
      <c r="P377" s="136"/>
      <c r="Q377" s="129"/>
      <c r="R377" s="144"/>
      <c r="S377" s="145"/>
      <c r="T377" s="136"/>
      <c r="U377" s="129"/>
      <c r="V377" s="144"/>
      <c r="W377" s="145"/>
      <c r="X377" s="136"/>
      <c r="Y377" s="129"/>
      <c r="Z377" s="144"/>
      <c r="AA377" s="145"/>
      <c r="AB377" s="136"/>
      <c r="AC377" s="129"/>
      <c r="AD377" s="144"/>
      <c r="AE377" s="145"/>
      <c r="AF377" s="136"/>
      <c r="AG377" s="129"/>
      <c r="AH377" s="144"/>
      <c r="AI377" s="145"/>
      <c r="AJ377" s="136"/>
      <c r="AK377" s="129"/>
      <c r="AL377" s="144"/>
      <c r="AM377" s="145"/>
      <c r="AN377" s="136"/>
      <c r="AO377" s="129"/>
      <c r="AP377" s="144"/>
      <c r="AQ377" s="145"/>
      <c r="AR377" s="136"/>
      <c r="AS377" s="129"/>
      <c r="AT377" s="144"/>
      <c r="AU377" s="145"/>
      <c r="AV377" s="128">
        <f t="shared" ref="AV377" si="100">6.15</f>
        <v>6.15</v>
      </c>
      <c r="AW377" s="129"/>
      <c r="AX377" s="130" t="s">
        <v>134</v>
      </c>
      <c r="AY377" s="131"/>
      <c r="AZ377" s="128">
        <f t="shared" ref="AZ377" si="101">6.15</f>
        <v>6.15</v>
      </c>
      <c r="BA377" s="129"/>
      <c r="BB377" s="130" t="s">
        <v>134</v>
      </c>
      <c r="BC377" s="131"/>
      <c r="BD377" s="128">
        <f t="shared" ref="BD377" si="102">6.15</f>
        <v>6.15</v>
      </c>
      <c r="BE377" s="129"/>
      <c r="BF377" s="130" t="s">
        <v>134</v>
      </c>
      <c r="BG377" s="131"/>
      <c r="BH377" s="128">
        <f t="shared" ref="BH377" si="103">6.15</f>
        <v>6.15</v>
      </c>
      <c r="BI377" s="129"/>
      <c r="BJ377" s="130" t="s">
        <v>134</v>
      </c>
      <c r="BK377" s="131"/>
      <c r="BL377" s="128">
        <f t="shared" ref="BL377" si="104">6.15</f>
        <v>6.15</v>
      </c>
      <c r="BM377" s="129"/>
      <c r="BN377" s="130" t="s">
        <v>134</v>
      </c>
      <c r="BO377" s="131"/>
      <c r="BP377" s="128">
        <v>6.1000000000000005</v>
      </c>
      <c r="BQ377" s="129"/>
      <c r="BR377" s="130" t="s">
        <v>134</v>
      </c>
      <c r="BS377" s="131"/>
      <c r="BT377" s="128">
        <v>6.1000000000000005</v>
      </c>
      <c r="BU377" s="129"/>
      <c r="BV377" s="130" t="s">
        <v>134</v>
      </c>
      <c r="BW377" s="131"/>
      <c r="BX377" s="128">
        <v>6.1000000000000005</v>
      </c>
      <c r="BY377" s="129"/>
      <c r="BZ377" s="130" t="s">
        <v>134</v>
      </c>
      <c r="CA377" s="131"/>
      <c r="CB377" s="128">
        <v>6.1000000000000005</v>
      </c>
      <c r="CC377" s="129"/>
      <c r="CD377" s="130" t="s">
        <v>134</v>
      </c>
      <c r="CE377" s="131"/>
      <c r="CF377" s="128">
        <v>6.1000000000000005</v>
      </c>
      <c r="CG377" s="129"/>
      <c r="CH377" s="130" t="s">
        <v>134</v>
      </c>
      <c r="CI377" s="131"/>
      <c r="CJ377" s="128">
        <v>6.1000000000000005</v>
      </c>
      <c r="CK377" s="129"/>
      <c r="CL377" s="130" t="s">
        <v>134</v>
      </c>
      <c r="CM377" s="131"/>
      <c r="CN377" s="128">
        <v>6.1000000000000005</v>
      </c>
      <c r="CO377" s="129"/>
      <c r="CP377" s="130" t="s">
        <v>134</v>
      </c>
      <c r="CQ377" s="131"/>
      <c r="CR377" s="128">
        <v>6.1000000000000005</v>
      </c>
      <c r="CS377" s="129"/>
      <c r="CT377" s="130" t="s">
        <v>134</v>
      </c>
      <c r="CU377" s="131"/>
      <c r="CV377" s="128">
        <v>6.1000000000000005</v>
      </c>
      <c r="CW377" s="129"/>
      <c r="CX377" s="130" t="s">
        <v>134</v>
      </c>
      <c r="CY377" s="131"/>
      <c r="CZ377" s="128">
        <v>10.220000000000001</v>
      </c>
      <c r="DA377" s="129"/>
      <c r="DB377" s="130" t="s">
        <v>134</v>
      </c>
      <c r="DC377" s="131"/>
      <c r="DD377" s="128">
        <v>10.220000000000001</v>
      </c>
      <c r="DE377" s="129"/>
      <c r="DF377" s="130" t="s">
        <v>134</v>
      </c>
      <c r="DG377" s="131"/>
      <c r="DH377" s="128">
        <v>10.220000000000001</v>
      </c>
      <c r="DI377" s="129"/>
      <c r="DJ377" s="130" t="s">
        <v>134</v>
      </c>
      <c r="DK377" s="131"/>
    </row>
    <row r="378" spans="2:115" ht="23.5" customHeight="1" x14ac:dyDescent="0.4">
      <c r="B378" s="201" t="s">
        <v>78</v>
      </c>
      <c r="C378" s="202"/>
      <c r="D378" s="137" t="s">
        <v>8</v>
      </c>
      <c r="E378" s="133"/>
      <c r="F378" s="142" t="s">
        <v>8</v>
      </c>
      <c r="G378" s="143"/>
      <c r="H378" s="137" t="s">
        <v>8</v>
      </c>
      <c r="I378" s="133"/>
      <c r="J378" s="142" t="s">
        <v>8</v>
      </c>
      <c r="K378" s="143"/>
      <c r="L378" s="137" t="s">
        <v>8</v>
      </c>
      <c r="M378" s="133"/>
      <c r="N378" s="142" t="s">
        <v>8</v>
      </c>
      <c r="O378" s="143"/>
      <c r="P378" s="137" t="s">
        <v>8</v>
      </c>
      <c r="Q378" s="133"/>
      <c r="R378" s="142" t="s">
        <v>8</v>
      </c>
      <c r="S378" s="143"/>
      <c r="T378" s="137" t="s">
        <v>8</v>
      </c>
      <c r="U378" s="133"/>
      <c r="V378" s="142" t="s">
        <v>8</v>
      </c>
      <c r="W378" s="143"/>
      <c r="X378" s="137" t="s">
        <v>8</v>
      </c>
      <c r="Y378" s="133"/>
      <c r="Z378" s="142" t="s">
        <v>8</v>
      </c>
      <c r="AA378" s="143"/>
      <c r="AB378" s="137" t="s">
        <v>8</v>
      </c>
      <c r="AC378" s="133"/>
      <c r="AD378" s="142" t="s">
        <v>8</v>
      </c>
      <c r="AE378" s="143"/>
      <c r="AF378" s="137" t="s">
        <v>8</v>
      </c>
      <c r="AG378" s="133"/>
      <c r="AH378" s="142" t="s">
        <v>8</v>
      </c>
      <c r="AI378" s="143"/>
      <c r="AJ378" s="137" t="s">
        <v>8</v>
      </c>
      <c r="AK378" s="133"/>
      <c r="AL378" s="142" t="s">
        <v>8</v>
      </c>
      <c r="AM378" s="143"/>
      <c r="AN378" s="137" t="s">
        <v>8</v>
      </c>
      <c r="AO378" s="133"/>
      <c r="AP378" s="142" t="s">
        <v>8</v>
      </c>
      <c r="AQ378" s="143"/>
      <c r="AR378" s="137" t="s">
        <v>8</v>
      </c>
      <c r="AS378" s="133"/>
      <c r="AT378" s="142" t="s">
        <v>8</v>
      </c>
      <c r="AU378" s="143"/>
      <c r="AV378" s="132">
        <v>0.6</v>
      </c>
      <c r="AW378" s="133"/>
      <c r="AX378" s="134" t="s">
        <v>247</v>
      </c>
      <c r="AY378" s="135"/>
      <c r="AZ378" s="132">
        <v>0.6</v>
      </c>
      <c r="BA378" s="133"/>
      <c r="BB378" s="134" t="s">
        <v>247</v>
      </c>
      <c r="BC378" s="135"/>
      <c r="BD378" s="132">
        <v>0.6</v>
      </c>
      <c r="BE378" s="133"/>
      <c r="BF378" s="134" t="s">
        <v>247</v>
      </c>
      <c r="BG378" s="135"/>
      <c r="BH378" s="132">
        <v>0.6</v>
      </c>
      <c r="BI378" s="133"/>
      <c r="BJ378" s="134" t="s">
        <v>247</v>
      </c>
      <c r="BK378" s="135"/>
      <c r="BL378" s="132">
        <v>0.6</v>
      </c>
      <c r="BM378" s="133"/>
      <c r="BN378" s="134" t="s">
        <v>247</v>
      </c>
      <c r="BO378" s="135"/>
      <c r="BP378" s="132">
        <v>0.6</v>
      </c>
      <c r="BQ378" s="133"/>
      <c r="BR378" s="134" t="s">
        <v>247</v>
      </c>
      <c r="BS378" s="135"/>
      <c r="BT378" s="132">
        <v>0.6</v>
      </c>
      <c r="BU378" s="133"/>
      <c r="BV378" s="134" t="s">
        <v>247</v>
      </c>
      <c r="BW378" s="135"/>
      <c r="BX378" s="132">
        <v>0.6</v>
      </c>
      <c r="BY378" s="133"/>
      <c r="BZ378" s="134" t="s">
        <v>247</v>
      </c>
      <c r="CA378" s="135"/>
      <c r="CB378" s="132">
        <v>0.6</v>
      </c>
      <c r="CC378" s="133"/>
      <c r="CD378" s="134" t="s">
        <v>247</v>
      </c>
      <c r="CE378" s="135"/>
      <c r="CF378" s="132">
        <v>0.6</v>
      </c>
      <c r="CG378" s="133"/>
      <c r="CH378" s="134" t="s">
        <v>247</v>
      </c>
      <c r="CI378" s="135"/>
      <c r="CJ378" s="132">
        <v>0.6</v>
      </c>
      <c r="CK378" s="133"/>
      <c r="CL378" s="134" t="s">
        <v>247</v>
      </c>
      <c r="CM378" s="135"/>
      <c r="CN378" s="132">
        <v>0.6</v>
      </c>
      <c r="CO378" s="133"/>
      <c r="CP378" s="134" t="s">
        <v>247</v>
      </c>
      <c r="CQ378" s="135"/>
      <c r="CR378" s="132">
        <v>0.6</v>
      </c>
      <c r="CS378" s="133"/>
      <c r="CT378" s="134" t="s">
        <v>247</v>
      </c>
      <c r="CU378" s="135"/>
      <c r="CV378" s="132">
        <v>0.6</v>
      </c>
      <c r="CW378" s="133"/>
      <c r="CX378" s="134" t="s">
        <v>247</v>
      </c>
      <c r="CY378" s="135"/>
      <c r="CZ378" s="132">
        <v>0.6</v>
      </c>
      <c r="DA378" s="133"/>
      <c r="DB378" s="134" t="s">
        <v>247</v>
      </c>
      <c r="DC378" s="135"/>
      <c r="DD378" s="132">
        <v>0.6</v>
      </c>
      <c r="DE378" s="133"/>
      <c r="DF378" s="134" t="s">
        <v>247</v>
      </c>
      <c r="DG378" s="135"/>
      <c r="DH378" s="132">
        <v>0.6</v>
      </c>
      <c r="DI378" s="133"/>
      <c r="DJ378" s="134" t="s">
        <v>247</v>
      </c>
      <c r="DK378" s="135"/>
    </row>
    <row r="379" spans="2:115" ht="23.5" customHeight="1" x14ac:dyDescent="0.4">
      <c r="B379" s="203"/>
      <c r="C379" s="204"/>
      <c r="D379" s="136"/>
      <c r="E379" s="129"/>
      <c r="F379" s="144"/>
      <c r="G379" s="145"/>
      <c r="H379" s="136"/>
      <c r="I379" s="129"/>
      <c r="J379" s="144"/>
      <c r="K379" s="145"/>
      <c r="L379" s="136"/>
      <c r="M379" s="129"/>
      <c r="N379" s="144"/>
      <c r="O379" s="145"/>
      <c r="P379" s="136"/>
      <c r="Q379" s="129"/>
      <c r="R379" s="144"/>
      <c r="S379" s="145"/>
      <c r="T379" s="136"/>
      <c r="U379" s="129"/>
      <c r="V379" s="144"/>
      <c r="W379" s="145"/>
      <c r="X379" s="136"/>
      <c r="Y379" s="129"/>
      <c r="Z379" s="144"/>
      <c r="AA379" s="145"/>
      <c r="AB379" s="136"/>
      <c r="AC379" s="129"/>
      <c r="AD379" s="144"/>
      <c r="AE379" s="145"/>
      <c r="AF379" s="136"/>
      <c r="AG379" s="129"/>
      <c r="AH379" s="144"/>
      <c r="AI379" s="145"/>
      <c r="AJ379" s="136"/>
      <c r="AK379" s="129"/>
      <c r="AL379" s="144"/>
      <c r="AM379" s="145"/>
      <c r="AN379" s="136"/>
      <c r="AO379" s="129"/>
      <c r="AP379" s="144"/>
      <c r="AQ379" s="145"/>
      <c r="AR379" s="136"/>
      <c r="AS379" s="129"/>
      <c r="AT379" s="144"/>
      <c r="AU379" s="145"/>
      <c r="AV379" s="128">
        <f t="shared" ref="AV379" si="105">6.15</f>
        <v>6.15</v>
      </c>
      <c r="AW379" s="129"/>
      <c r="AX379" s="130" t="s">
        <v>134</v>
      </c>
      <c r="AY379" s="131"/>
      <c r="AZ379" s="128">
        <f t="shared" ref="AZ379" si="106">6.15</f>
        <v>6.15</v>
      </c>
      <c r="BA379" s="129"/>
      <c r="BB379" s="130" t="s">
        <v>134</v>
      </c>
      <c r="BC379" s="131"/>
      <c r="BD379" s="128">
        <f t="shared" ref="BD379" si="107">6.15</f>
        <v>6.15</v>
      </c>
      <c r="BE379" s="129"/>
      <c r="BF379" s="130" t="s">
        <v>134</v>
      </c>
      <c r="BG379" s="131"/>
      <c r="BH379" s="128">
        <f t="shared" ref="BH379" si="108">6.15</f>
        <v>6.15</v>
      </c>
      <c r="BI379" s="129"/>
      <c r="BJ379" s="130" t="s">
        <v>134</v>
      </c>
      <c r="BK379" s="131"/>
      <c r="BL379" s="128">
        <f t="shared" ref="BL379" si="109">6.15</f>
        <v>6.15</v>
      </c>
      <c r="BM379" s="129"/>
      <c r="BN379" s="130" t="s">
        <v>134</v>
      </c>
      <c r="BO379" s="131"/>
      <c r="BP379" s="128">
        <v>6.1000000000000005</v>
      </c>
      <c r="BQ379" s="129"/>
      <c r="BR379" s="130" t="s">
        <v>134</v>
      </c>
      <c r="BS379" s="131"/>
      <c r="BT379" s="128">
        <v>6.1000000000000005</v>
      </c>
      <c r="BU379" s="129"/>
      <c r="BV379" s="130" t="s">
        <v>134</v>
      </c>
      <c r="BW379" s="131"/>
      <c r="BX379" s="128">
        <v>6.1000000000000005</v>
      </c>
      <c r="BY379" s="129"/>
      <c r="BZ379" s="130" t="s">
        <v>134</v>
      </c>
      <c r="CA379" s="131"/>
      <c r="CB379" s="128">
        <v>6.1000000000000005</v>
      </c>
      <c r="CC379" s="129"/>
      <c r="CD379" s="130" t="s">
        <v>134</v>
      </c>
      <c r="CE379" s="131"/>
      <c r="CF379" s="128">
        <v>6.1000000000000005</v>
      </c>
      <c r="CG379" s="129"/>
      <c r="CH379" s="130" t="s">
        <v>134</v>
      </c>
      <c r="CI379" s="131"/>
      <c r="CJ379" s="128">
        <v>6.1000000000000005</v>
      </c>
      <c r="CK379" s="129"/>
      <c r="CL379" s="130" t="s">
        <v>134</v>
      </c>
      <c r="CM379" s="131"/>
      <c r="CN379" s="128">
        <v>6.1000000000000005</v>
      </c>
      <c r="CO379" s="129"/>
      <c r="CP379" s="130" t="s">
        <v>134</v>
      </c>
      <c r="CQ379" s="131"/>
      <c r="CR379" s="128">
        <v>6.1000000000000005</v>
      </c>
      <c r="CS379" s="129"/>
      <c r="CT379" s="130" t="s">
        <v>134</v>
      </c>
      <c r="CU379" s="131"/>
      <c r="CV379" s="128">
        <v>6.1000000000000005</v>
      </c>
      <c r="CW379" s="129"/>
      <c r="CX379" s="130" t="s">
        <v>134</v>
      </c>
      <c r="CY379" s="131"/>
      <c r="CZ379" s="128">
        <v>10.220000000000001</v>
      </c>
      <c r="DA379" s="129"/>
      <c r="DB379" s="130" t="s">
        <v>134</v>
      </c>
      <c r="DC379" s="131"/>
      <c r="DD379" s="128">
        <v>10.220000000000001</v>
      </c>
      <c r="DE379" s="129"/>
      <c r="DF379" s="130" t="s">
        <v>134</v>
      </c>
      <c r="DG379" s="131"/>
      <c r="DH379" s="128">
        <v>10.220000000000001</v>
      </c>
      <c r="DI379" s="129"/>
      <c r="DJ379" s="130" t="s">
        <v>134</v>
      </c>
      <c r="DK379" s="131"/>
    </row>
    <row r="380" spans="2:115" ht="23.5" customHeight="1" x14ac:dyDescent="0.4">
      <c r="B380" s="201" t="s">
        <v>79</v>
      </c>
      <c r="C380" s="202"/>
      <c r="D380" s="137" t="s">
        <v>8</v>
      </c>
      <c r="E380" s="133"/>
      <c r="F380" s="142" t="s">
        <v>8</v>
      </c>
      <c r="G380" s="143"/>
      <c r="H380" s="137" t="s">
        <v>8</v>
      </c>
      <c r="I380" s="133"/>
      <c r="J380" s="142" t="s">
        <v>8</v>
      </c>
      <c r="K380" s="143"/>
      <c r="L380" s="137" t="s">
        <v>8</v>
      </c>
      <c r="M380" s="133"/>
      <c r="N380" s="142" t="s">
        <v>8</v>
      </c>
      <c r="O380" s="143"/>
      <c r="P380" s="137" t="s">
        <v>8</v>
      </c>
      <c r="Q380" s="133"/>
      <c r="R380" s="142" t="s">
        <v>8</v>
      </c>
      <c r="S380" s="143"/>
      <c r="T380" s="137" t="s">
        <v>8</v>
      </c>
      <c r="U380" s="133"/>
      <c r="V380" s="142" t="s">
        <v>8</v>
      </c>
      <c r="W380" s="143"/>
      <c r="X380" s="137" t="s">
        <v>8</v>
      </c>
      <c r="Y380" s="133"/>
      <c r="Z380" s="142" t="s">
        <v>8</v>
      </c>
      <c r="AA380" s="143"/>
      <c r="AB380" s="137" t="s">
        <v>8</v>
      </c>
      <c r="AC380" s="133"/>
      <c r="AD380" s="142" t="s">
        <v>8</v>
      </c>
      <c r="AE380" s="143"/>
      <c r="AF380" s="137" t="s">
        <v>8</v>
      </c>
      <c r="AG380" s="133"/>
      <c r="AH380" s="142" t="s">
        <v>8</v>
      </c>
      <c r="AI380" s="143"/>
      <c r="AJ380" s="137" t="s">
        <v>8</v>
      </c>
      <c r="AK380" s="133"/>
      <c r="AL380" s="142" t="s">
        <v>8</v>
      </c>
      <c r="AM380" s="143"/>
      <c r="AN380" s="137" t="s">
        <v>8</v>
      </c>
      <c r="AO380" s="133"/>
      <c r="AP380" s="142" t="s">
        <v>8</v>
      </c>
      <c r="AQ380" s="143"/>
      <c r="AR380" s="137" t="s">
        <v>8</v>
      </c>
      <c r="AS380" s="133"/>
      <c r="AT380" s="142" t="s">
        <v>8</v>
      </c>
      <c r="AU380" s="143"/>
      <c r="AV380" s="132">
        <v>0.6</v>
      </c>
      <c r="AW380" s="133"/>
      <c r="AX380" s="134" t="s">
        <v>247</v>
      </c>
      <c r="AY380" s="135"/>
      <c r="AZ380" s="132">
        <v>0.6</v>
      </c>
      <c r="BA380" s="133"/>
      <c r="BB380" s="134" t="s">
        <v>247</v>
      </c>
      <c r="BC380" s="135"/>
      <c r="BD380" s="132">
        <v>0.6</v>
      </c>
      <c r="BE380" s="133"/>
      <c r="BF380" s="134" t="s">
        <v>247</v>
      </c>
      <c r="BG380" s="135"/>
      <c r="BH380" s="132">
        <v>0.6</v>
      </c>
      <c r="BI380" s="133"/>
      <c r="BJ380" s="134" t="s">
        <v>247</v>
      </c>
      <c r="BK380" s="135"/>
      <c r="BL380" s="132">
        <v>0.6</v>
      </c>
      <c r="BM380" s="133"/>
      <c r="BN380" s="134" t="s">
        <v>247</v>
      </c>
      <c r="BO380" s="135"/>
      <c r="BP380" s="132">
        <v>0.6</v>
      </c>
      <c r="BQ380" s="133"/>
      <c r="BR380" s="134" t="s">
        <v>247</v>
      </c>
      <c r="BS380" s="135"/>
      <c r="BT380" s="132">
        <v>0.6</v>
      </c>
      <c r="BU380" s="133"/>
      <c r="BV380" s="134" t="s">
        <v>247</v>
      </c>
      <c r="BW380" s="135"/>
      <c r="BX380" s="132">
        <v>0.6</v>
      </c>
      <c r="BY380" s="133"/>
      <c r="BZ380" s="134" t="s">
        <v>247</v>
      </c>
      <c r="CA380" s="135"/>
      <c r="CB380" s="132">
        <v>0.6</v>
      </c>
      <c r="CC380" s="133"/>
      <c r="CD380" s="134" t="s">
        <v>247</v>
      </c>
      <c r="CE380" s="135"/>
      <c r="CF380" s="132">
        <v>0.6</v>
      </c>
      <c r="CG380" s="133"/>
      <c r="CH380" s="134" t="s">
        <v>247</v>
      </c>
      <c r="CI380" s="135"/>
      <c r="CJ380" s="132">
        <v>0.6</v>
      </c>
      <c r="CK380" s="133"/>
      <c r="CL380" s="134" t="s">
        <v>247</v>
      </c>
      <c r="CM380" s="135"/>
      <c r="CN380" s="137">
        <v>4.83</v>
      </c>
      <c r="CO380" s="133"/>
      <c r="CP380" s="134" t="s">
        <v>134</v>
      </c>
      <c r="CQ380" s="135"/>
      <c r="CR380" s="137">
        <v>4.83</v>
      </c>
      <c r="CS380" s="133"/>
      <c r="CT380" s="134" t="s">
        <v>134</v>
      </c>
      <c r="CU380" s="135"/>
      <c r="CV380" s="137">
        <v>4.83</v>
      </c>
      <c r="CW380" s="133"/>
      <c r="CX380" s="134" t="s">
        <v>134</v>
      </c>
      <c r="CY380" s="135"/>
      <c r="CZ380" s="137">
        <v>4.83</v>
      </c>
      <c r="DA380" s="133"/>
      <c r="DB380" s="134" t="s">
        <v>134</v>
      </c>
      <c r="DC380" s="135"/>
      <c r="DD380" s="137">
        <v>4.83</v>
      </c>
      <c r="DE380" s="133"/>
      <c r="DF380" s="134" t="s">
        <v>134</v>
      </c>
      <c r="DG380" s="135"/>
      <c r="DH380" s="137">
        <v>4.83</v>
      </c>
      <c r="DI380" s="133"/>
      <c r="DJ380" s="134" t="s">
        <v>134</v>
      </c>
      <c r="DK380" s="135"/>
    </row>
    <row r="381" spans="2:115" ht="23.5" customHeight="1" x14ac:dyDescent="0.4">
      <c r="B381" s="203"/>
      <c r="C381" s="204"/>
      <c r="D381" s="136"/>
      <c r="E381" s="129"/>
      <c r="F381" s="144"/>
      <c r="G381" s="145"/>
      <c r="H381" s="136"/>
      <c r="I381" s="129"/>
      <c r="J381" s="144"/>
      <c r="K381" s="145"/>
      <c r="L381" s="136"/>
      <c r="M381" s="129"/>
      <c r="N381" s="144"/>
      <c r="O381" s="145"/>
      <c r="P381" s="136"/>
      <c r="Q381" s="129"/>
      <c r="R381" s="144"/>
      <c r="S381" s="145"/>
      <c r="T381" s="136"/>
      <c r="U381" s="129"/>
      <c r="V381" s="144"/>
      <c r="W381" s="145"/>
      <c r="X381" s="136"/>
      <c r="Y381" s="129"/>
      <c r="Z381" s="144"/>
      <c r="AA381" s="145"/>
      <c r="AB381" s="136"/>
      <c r="AC381" s="129"/>
      <c r="AD381" s="144"/>
      <c r="AE381" s="145"/>
      <c r="AF381" s="136"/>
      <c r="AG381" s="129"/>
      <c r="AH381" s="144"/>
      <c r="AI381" s="145"/>
      <c r="AJ381" s="136"/>
      <c r="AK381" s="129"/>
      <c r="AL381" s="144"/>
      <c r="AM381" s="145"/>
      <c r="AN381" s="136"/>
      <c r="AO381" s="129"/>
      <c r="AP381" s="144"/>
      <c r="AQ381" s="145"/>
      <c r="AR381" s="136"/>
      <c r="AS381" s="129"/>
      <c r="AT381" s="144"/>
      <c r="AU381" s="145"/>
      <c r="AV381" s="128">
        <f t="shared" ref="AV381" si="110">6.15</f>
        <v>6.15</v>
      </c>
      <c r="AW381" s="129"/>
      <c r="AX381" s="130" t="s">
        <v>134</v>
      </c>
      <c r="AY381" s="131"/>
      <c r="AZ381" s="128">
        <f t="shared" ref="AZ381" si="111">6.15</f>
        <v>6.15</v>
      </c>
      <c r="BA381" s="129"/>
      <c r="BB381" s="130" t="s">
        <v>134</v>
      </c>
      <c r="BC381" s="131"/>
      <c r="BD381" s="128">
        <f t="shared" ref="BD381" si="112">6.15</f>
        <v>6.15</v>
      </c>
      <c r="BE381" s="129"/>
      <c r="BF381" s="130" t="s">
        <v>134</v>
      </c>
      <c r="BG381" s="131"/>
      <c r="BH381" s="128">
        <f t="shared" ref="BH381" si="113">6.15</f>
        <v>6.15</v>
      </c>
      <c r="BI381" s="129"/>
      <c r="BJ381" s="130" t="s">
        <v>134</v>
      </c>
      <c r="BK381" s="131"/>
      <c r="BL381" s="128">
        <f t="shared" ref="BL381" si="114">6.15</f>
        <v>6.15</v>
      </c>
      <c r="BM381" s="129"/>
      <c r="BN381" s="130" t="s">
        <v>134</v>
      </c>
      <c r="BO381" s="131"/>
      <c r="BP381" s="128">
        <v>6.1000000000000005</v>
      </c>
      <c r="BQ381" s="129"/>
      <c r="BR381" s="130" t="s">
        <v>134</v>
      </c>
      <c r="BS381" s="131"/>
      <c r="BT381" s="128">
        <v>6.1000000000000005</v>
      </c>
      <c r="BU381" s="129"/>
      <c r="BV381" s="130" t="s">
        <v>134</v>
      </c>
      <c r="BW381" s="131"/>
      <c r="BX381" s="128">
        <v>6.1000000000000005</v>
      </c>
      <c r="BY381" s="129"/>
      <c r="BZ381" s="130" t="s">
        <v>134</v>
      </c>
      <c r="CA381" s="131"/>
      <c r="CB381" s="128">
        <v>6.1000000000000005</v>
      </c>
      <c r="CC381" s="129"/>
      <c r="CD381" s="130" t="s">
        <v>134</v>
      </c>
      <c r="CE381" s="131"/>
      <c r="CF381" s="128">
        <v>6.1000000000000005</v>
      </c>
      <c r="CG381" s="129"/>
      <c r="CH381" s="130" t="s">
        <v>134</v>
      </c>
      <c r="CI381" s="131"/>
      <c r="CJ381" s="128">
        <v>6.1000000000000005</v>
      </c>
      <c r="CK381" s="129"/>
      <c r="CL381" s="130" t="s">
        <v>134</v>
      </c>
      <c r="CM381" s="131"/>
      <c r="CN381" s="136"/>
      <c r="CO381" s="129"/>
      <c r="CP381" s="130"/>
      <c r="CQ381" s="131"/>
      <c r="CR381" s="136"/>
      <c r="CS381" s="129"/>
      <c r="CT381" s="130"/>
      <c r="CU381" s="131"/>
      <c r="CV381" s="136"/>
      <c r="CW381" s="129"/>
      <c r="CX381" s="130"/>
      <c r="CY381" s="131"/>
      <c r="CZ381" s="136"/>
      <c r="DA381" s="129"/>
      <c r="DB381" s="130"/>
      <c r="DC381" s="131"/>
      <c r="DD381" s="136"/>
      <c r="DE381" s="129"/>
      <c r="DF381" s="130"/>
      <c r="DG381" s="131"/>
      <c r="DH381" s="136"/>
      <c r="DI381" s="129"/>
      <c r="DJ381" s="130"/>
      <c r="DK381" s="131"/>
    </row>
    <row r="382" spans="2:115" ht="23.5" customHeight="1" x14ac:dyDescent="0.4">
      <c r="B382" s="201" t="s">
        <v>218</v>
      </c>
      <c r="C382" s="202"/>
      <c r="D382" s="137" t="s">
        <v>8</v>
      </c>
      <c r="E382" s="133"/>
      <c r="F382" s="142" t="s">
        <v>8</v>
      </c>
      <c r="G382" s="143"/>
      <c r="H382" s="137" t="s">
        <v>8</v>
      </c>
      <c r="I382" s="133"/>
      <c r="J382" s="142" t="s">
        <v>8</v>
      </c>
      <c r="K382" s="143"/>
      <c r="L382" s="137" t="s">
        <v>8</v>
      </c>
      <c r="M382" s="133"/>
      <c r="N382" s="142" t="s">
        <v>8</v>
      </c>
      <c r="O382" s="143"/>
      <c r="P382" s="137" t="s">
        <v>8</v>
      </c>
      <c r="Q382" s="133"/>
      <c r="R382" s="142" t="s">
        <v>8</v>
      </c>
      <c r="S382" s="143"/>
      <c r="T382" s="137" t="s">
        <v>8</v>
      </c>
      <c r="U382" s="133"/>
      <c r="V382" s="142" t="s">
        <v>8</v>
      </c>
      <c r="W382" s="143"/>
      <c r="X382" s="137" t="s">
        <v>8</v>
      </c>
      <c r="Y382" s="133"/>
      <c r="Z382" s="142" t="s">
        <v>8</v>
      </c>
      <c r="AA382" s="143"/>
      <c r="AB382" s="137" t="s">
        <v>8</v>
      </c>
      <c r="AC382" s="133"/>
      <c r="AD382" s="142" t="s">
        <v>8</v>
      </c>
      <c r="AE382" s="143"/>
      <c r="AF382" s="137" t="s">
        <v>8</v>
      </c>
      <c r="AG382" s="133"/>
      <c r="AH382" s="142" t="s">
        <v>8</v>
      </c>
      <c r="AI382" s="143"/>
      <c r="AJ382" s="137" t="s">
        <v>8</v>
      </c>
      <c r="AK382" s="133"/>
      <c r="AL382" s="142" t="s">
        <v>8</v>
      </c>
      <c r="AM382" s="143"/>
      <c r="AN382" s="137" t="s">
        <v>8</v>
      </c>
      <c r="AO382" s="133"/>
      <c r="AP382" s="142" t="s">
        <v>8</v>
      </c>
      <c r="AQ382" s="143"/>
      <c r="AR382" s="137" t="s">
        <v>8</v>
      </c>
      <c r="AS382" s="133"/>
      <c r="AT382" s="142" t="s">
        <v>8</v>
      </c>
      <c r="AU382" s="143"/>
      <c r="AV382" s="132">
        <v>0.6</v>
      </c>
      <c r="AW382" s="133"/>
      <c r="AX382" s="134" t="s">
        <v>247</v>
      </c>
      <c r="AY382" s="135"/>
      <c r="AZ382" s="132">
        <v>0.6</v>
      </c>
      <c r="BA382" s="133"/>
      <c r="BB382" s="134" t="s">
        <v>247</v>
      </c>
      <c r="BC382" s="135"/>
      <c r="BD382" s="132">
        <v>0.6</v>
      </c>
      <c r="BE382" s="133"/>
      <c r="BF382" s="134" t="s">
        <v>247</v>
      </c>
      <c r="BG382" s="135"/>
      <c r="BH382" s="132">
        <v>0.6</v>
      </c>
      <c r="BI382" s="133"/>
      <c r="BJ382" s="134" t="s">
        <v>247</v>
      </c>
      <c r="BK382" s="135"/>
      <c r="BL382" s="132">
        <v>0.6</v>
      </c>
      <c r="BM382" s="133"/>
      <c r="BN382" s="134" t="s">
        <v>247</v>
      </c>
      <c r="BO382" s="135"/>
      <c r="BP382" s="132">
        <v>0.6</v>
      </c>
      <c r="BQ382" s="133"/>
      <c r="BR382" s="134" t="s">
        <v>247</v>
      </c>
      <c r="BS382" s="135"/>
      <c r="BT382" s="132">
        <v>0.6</v>
      </c>
      <c r="BU382" s="133"/>
      <c r="BV382" s="134" t="s">
        <v>247</v>
      </c>
      <c r="BW382" s="135"/>
      <c r="BX382" s="132">
        <v>0.6</v>
      </c>
      <c r="BY382" s="133"/>
      <c r="BZ382" s="134" t="s">
        <v>247</v>
      </c>
      <c r="CA382" s="135"/>
      <c r="CB382" s="132">
        <v>0.6</v>
      </c>
      <c r="CC382" s="133"/>
      <c r="CD382" s="134" t="s">
        <v>247</v>
      </c>
      <c r="CE382" s="135"/>
      <c r="CF382" s="132">
        <v>0.6</v>
      </c>
      <c r="CG382" s="133"/>
      <c r="CH382" s="134" t="s">
        <v>247</v>
      </c>
      <c r="CI382" s="135"/>
      <c r="CJ382" s="132">
        <v>0.6</v>
      </c>
      <c r="CK382" s="133"/>
      <c r="CL382" s="134" t="s">
        <v>247</v>
      </c>
      <c r="CM382" s="135"/>
      <c r="CN382" s="132">
        <v>0.6</v>
      </c>
      <c r="CO382" s="133"/>
      <c r="CP382" s="134" t="s">
        <v>247</v>
      </c>
      <c r="CQ382" s="135"/>
      <c r="CR382" s="132">
        <v>0.6</v>
      </c>
      <c r="CS382" s="133"/>
      <c r="CT382" s="134" t="s">
        <v>247</v>
      </c>
      <c r="CU382" s="135"/>
      <c r="CV382" s="132">
        <v>0.6</v>
      </c>
      <c r="CW382" s="133"/>
      <c r="CX382" s="134" t="s">
        <v>247</v>
      </c>
      <c r="CY382" s="135"/>
      <c r="CZ382" s="132">
        <v>0.6</v>
      </c>
      <c r="DA382" s="133"/>
      <c r="DB382" s="134" t="s">
        <v>247</v>
      </c>
      <c r="DC382" s="135"/>
      <c r="DD382" s="132">
        <v>0.6</v>
      </c>
      <c r="DE382" s="133"/>
      <c r="DF382" s="134" t="s">
        <v>247</v>
      </c>
      <c r="DG382" s="135"/>
      <c r="DH382" s="132">
        <v>0.6</v>
      </c>
      <c r="DI382" s="133"/>
      <c r="DJ382" s="134" t="s">
        <v>247</v>
      </c>
      <c r="DK382" s="135"/>
    </row>
    <row r="383" spans="2:115" ht="23.5" customHeight="1" x14ac:dyDescent="0.4">
      <c r="B383" s="203"/>
      <c r="C383" s="204"/>
      <c r="D383" s="136"/>
      <c r="E383" s="129"/>
      <c r="F383" s="144"/>
      <c r="G383" s="145"/>
      <c r="H383" s="136"/>
      <c r="I383" s="129"/>
      <c r="J383" s="144"/>
      <c r="K383" s="145"/>
      <c r="L383" s="136"/>
      <c r="M383" s="129"/>
      <c r="N383" s="144"/>
      <c r="O383" s="145"/>
      <c r="P383" s="136"/>
      <c r="Q383" s="129"/>
      <c r="R383" s="144"/>
      <c r="S383" s="145"/>
      <c r="T383" s="136"/>
      <c r="U383" s="129"/>
      <c r="V383" s="144"/>
      <c r="W383" s="145"/>
      <c r="X383" s="136"/>
      <c r="Y383" s="129"/>
      <c r="Z383" s="144"/>
      <c r="AA383" s="145"/>
      <c r="AB383" s="136"/>
      <c r="AC383" s="129"/>
      <c r="AD383" s="144"/>
      <c r="AE383" s="145"/>
      <c r="AF383" s="136"/>
      <c r="AG383" s="129"/>
      <c r="AH383" s="144"/>
      <c r="AI383" s="145"/>
      <c r="AJ383" s="136"/>
      <c r="AK383" s="129"/>
      <c r="AL383" s="144"/>
      <c r="AM383" s="145"/>
      <c r="AN383" s="136"/>
      <c r="AO383" s="129"/>
      <c r="AP383" s="144"/>
      <c r="AQ383" s="145"/>
      <c r="AR383" s="136"/>
      <c r="AS383" s="129"/>
      <c r="AT383" s="144"/>
      <c r="AU383" s="145"/>
      <c r="AV383" s="128">
        <f t="shared" ref="AV383" si="115">6.15</f>
        <v>6.15</v>
      </c>
      <c r="AW383" s="129"/>
      <c r="AX383" s="130" t="s">
        <v>134</v>
      </c>
      <c r="AY383" s="131"/>
      <c r="AZ383" s="128">
        <f t="shared" ref="AZ383" si="116">6.15</f>
        <v>6.15</v>
      </c>
      <c r="BA383" s="129"/>
      <c r="BB383" s="130" t="s">
        <v>134</v>
      </c>
      <c r="BC383" s="131"/>
      <c r="BD383" s="128">
        <f t="shared" ref="BD383" si="117">6.15</f>
        <v>6.15</v>
      </c>
      <c r="BE383" s="129"/>
      <c r="BF383" s="130" t="s">
        <v>134</v>
      </c>
      <c r="BG383" s="131"/>
      <c r="BH383" s="128">
        <f t="shared" ref="BH383" si="118">6.15</f>
        <v>6.15</v>
      </c>
      <c r="BI383" s="129"/>
      <c r="BJ383" s="130" t="s">
        <v>134</v>
      </c>
      <c r="BK383" s="131"/>
      <c r="BL383" s="128">
        <f t="shared" ref="BL383" si="119">6.15</f>
        <v>6.15</v>
      </c>
      <c r="BM383" s="129"/>
      <c r="BN383" s="130" t="s">
        <v>134</v>
      </c>
      <c r="BO383" s="131"/>
      <c r="BP383" s="128">
        <v>6.1000000000000005</v>
      </c>
      <c r="BQ383" s="129"/>
      <c r="BR383" s="130" t="s">
        <v>134</v>
      </c>
      <c r="BS383" s="131"/>
      <c r="BT383" s="128">
        <v>6.1000000000000005</v>
      </c>
      <c r="BU383" s="129"/>
      <c r="BV383" s="130" t="s">
        <v>134</v>
      </c>
      <c r="BW383" s="131"/>
      <c r="BX383" s="128">
        <v>6.1000000000000005</v>
      </c>
      <c r="BY383" s="129"/>
      <c r="BZ383" s="130" t="s">
        <v>134</v>
      </c>
      <c r="CA383" s="131"/>
      <c r="CB383" s="128">
        <v>6.1000000000000005</v>
      </c>
      <c r="CC383" s="129"/>
      <c r="CD383" s="130" t="s">
        <v>134</v>
      </c>
      <c r="CE383" s="131"/>
      <c r="CF383" s="128">
        <v>6.1000000000000005</v>
      </c>
      <c r="CG383" s="129"/>
      <c r="CH383" s="130" t="s">
        <v>134</v>
      </c>
      <c r="CI383" s="131"/>
      <c r="CJ383" s="128">
        <v>6.1000000000000005</v>
      </c>
      <c r="CK383" s="129"/>
      <c r="CL383" s="130" t="s">
        <v>134</v>
      </c>
      <c r="CM383" s="131"/>
      <c r="CN383" s="128">
        <v>6.1000000000000005</v>
      </c>
      <c r="CO383" s="129"/>
      <c r="CP383" s="130" t="s">
        <v>134</v>
      </c>
      <c r="CQ383" s="131"/>
      <c r="CR383" s="128">
        <v>6.1000000000000005</v>
      </c>
      <c r="CS383" s="129"/>
      <c r="CT383" s="130" t="s">
        <v>134</v>
      </c>
      <c r="CU383" s="131"/>
      <c r="CV383" s="128">
        <v>6.1000000000000005</v>
      </c>
      <c r="CW383" s="129"/>
      <c r="CX383" s="130" t="s">
        <v>134</v>
      </c>
      <c r="CY383" s="131"/>
      <c r="CZ383" s="128">
        <v>10.220000000000001</v>
      </c>
      <c r="DA383" s="129"/>
      <c r="DB383" s="130" t="s">
        <v>134</v>
      </c>
      <c r="DC383" s="131"/>
      <c r="DD383" s="128">
        <v>10.220000000000001</v>
      </c>
      <c r="DE383" s="129"/>
      <c r="DF383" s="130" t="s">
        <v>134</v>
      </c>
      <c r="DG383" s="131"/>
      <c r="DH383" s="128">
        <v>10.220000000000001</v>
      </c>
      <c r="DI383" s="129"/>
      <c r="DJ383" s="130" t="s">
        <v>134</v>
      </c>
      <c r="DK383" s="131"/>
    </row>
    <row r="384" spans="2:115" ht="23.5" customHeight="1" x14ac:dyDescent="0.4">
      <c r="B384" s="201" t="s">
        <v>219</v>
      </c>
      <c r="C384" s="202"/>
      <c r="D384" s="137" t="s">
        <v>8</v>
      </c>
      <c r="E384" s="133"/>
      <c r="F384" s="142" t="s">
        <v>8</v>
      </c>
      <c r="G384" s="143"/>
      <c r="H384" s="137" t="s">
        <v>8</v>
      </c>
      <c r="I384" s="133"/>
      <c r="J384" s="142" t="s">
        <v>8</v>
      </c>
      <c r="K384" s="143"/>
      <c r="L384" s="137" t="s">
        <v>8</v>
      </c>
      <c r="M384" s="133"/>
      <c r="N384" s="142" t="s">
        <v>8</v>
      </c>
      <c r="O384" s="143"/>
      <c r="P384" s="137" t="s">
        <v>8</v>
      </c>
      <c r="Q384" s="133"/>
      <c r="R384" s="142" t="s">
        <v>8</v>
      </c>
      <c r="S384" s="143"/>
      <c r="T384" s="137" t="s">
        <v>8</v>
      </c>
      <c r="U384" s="133"/>
      <c r="V384" s="142" t="s">
        <v>8</v>
      </c>
      <c r="W384" s="143"/>
      <c r="X384" s="137" t="s">
        <v>8</v>
      </c>
      <c r="Y384" s="133"/>
      <c r="Z384" s="142" t="s">
        <v>8</v>
      </c>
      <c r="AA384" s="143"/>
      <c r="AB384" s="137" t="s">
        <v>8</v>
      </c>
      <c r="AC384" s="133"/>
      <c r="AD384" s="142" t="s">
        <v>8</v>
      </c>
      <c r="AE384" s="143"/>
      <c r="AF384" s="137" t="s">
        <v>8</v>
      </c>
      <c r="AG384" s="133"/>
      <c r="AH384" s="142" t="s">
        <v>8</v>
      </c>
      <c r="AI384" s="143"/>
      <c r="AJ384" s="137" t="s">
        <v>8</v>
      </c>
      <c r="AK384" s="133"/>
      <c r="AL384" s="142" t="s">
        <v>8</v>
      </c>
      <c r="AM384" s="143"/>
      <c r="AN384" s="137" t="s">
        <v>8</v>
      </c>
      <c r="AO384" s="133"/>
      <c r="AP384" s="142" t="s">
        <v>8</v>
      </c>
      <c r="AQ384" s="143"/>
      <c r="AR384" s="137" t="s">
        <v>8</v>
      </c>
      <c r="AS384" s="133"/>
      <c r="AT384" s="142" t="s">
        <v>8</v>
      </c>
      <c r="AU384" s="143"/>
      <c r="AV384" s="132">
        <v>0.6</v>
      </c>
      <c r="AW384" s="133"/>
      <c r="AX384" s="134" t="s">
        <v>247</v>
      </c>
      <c r="AY384" s="135"/>
      <c r="AZ384" s="132">
        <v>0.6</v>
      </c>
      <c r="BA384" s="133"/>
      <c r="BB384" s="134" t="s">
        <v>247</v>
      </c>
      <c r="BC384" s="135"/>
      <c r="BD384" s="132">
        <v>0.6</v>
      </c>
      <c r="BE384" s="133"/>
      <c r="BF384" s="134" t="s">
        <v>247</v>
      </c>
      <c r="BG384" s="135"/>
      <c r="BH384" s="132">
        <v>0.6</v>
      </c>
      <c r="BI384" s="133"/>
      <c r="BJ384" s="134" t="s">
        <v>247</v>
      </c>
      <c r="BK384" s="135"/>
      <c r="BL384" s="132">
        <v>0.6</v>
      </c>
      <c r="BM384" s="133"/>
      <c r="BN384" s="134" t="s">
        <v>247</v>
      </c>
      <c r="BO384" s="135"/>
      <c r="BP384" s="132">
        <v>0.6</v>
      </c>
      <c r="BQ384" s="133"/>
      <c r="BR384" s="134" t="s">
        <v>247</v>
      </c>
      <c r="BS384" s="135"/>
      <c r="BT384" s="132">
        <v>0.6</v>
      </c>
      <c r="BU384" s="133"/>
      <c r="BV384" s="134" t="s">
        <v>247</v>
      </c>
      <c r="BW384" s="135"/>
      <c r="BX384" s="132">
        <v>0.6</v>
      </c>
      <c r="BY384" s="133"/>
      <c r="BZ384" s="134" t="s">
        <v>247</v>
      </c>
      <c r="CA384" s="135"/>
      <c r="CB384" s="132">
        <v>0.6</v>
      </c>
      <c r="CC384" s="133"/>
      <c r="CD384" s="134" t="s">
        <v>247</v>
      </c>
      <c r="CE384" s="135"/>
      <c r="CF384" s="132">
        <v>0.6</v>
      </c>
      <c r="CG384" s="133"/>
      <c r="CH384" s="134" t="s">
        <v>247</v>
      </c>
      <c r="CI384" s="135"/>
      <c r="CJ384" s="132">
        <v>0.6</v>
      </c>
      <c r="CK384" s="133"/>
      <c r="CL384" s="134" t="s">
        <v>247</v>
      </c>
      <c r="CM384" s="135"/>
      <c r="CN384" s="132">
        <v>0.6</v>
      </c>
      <c r="CO384" s="133"/>
      <c r="CP384" s="134" t="s">
        <v>247</v>
      </c>
      <c r="CQ384" s="135"/>
      <c r="CR384" s="132">
        <v>0.6</v>
      </c>
      <c r="CS384" s="133"/>
      <c r="CT384" s="134" t="s">
        <v>247</v>
      </c>
      <c r="CU384" s="135"/>
      <c r="CV384" s="132">
        <v>0.6</v>
      </c>
      <c r="CW384" s="133"/>
      <c r="CX384" s="134" t="s">
        <v>247</v>
      </c>
      <c r="CY384" s="135"/>
      <c r="CZ384" s="132">
        <v>0.6</v>
      </c>
      <c r="DA384" s="133"/>
      <c r="DB384" s="134" t="s">
        <v>247</v>
      </c>
      <c r="DC384" s="135"/>
      <c r="DD384" s="132">
        <v>0.6</v>
      </c>
      <c r="DE384" s="133"/>
      <c r="DF384" s="134" t="s">
        <v>247</v>
      </c>
      <c r="DG384" s="135"/>
      <c r="DH384" s="132">
        <v>0.6</v>
      </c>
      <c r="DI384" s="133"/>
      <c r="DJ384" s="134" t="s">
        <v>247</v>
      </c>
      <c r="DK384" s="135"/>
    </row>
    <row r="385" spans="2:115" ht="23.5" customHeight="1" x14ac:dyDescent="0.4">
      <c r="B385" s="203"/>
      <c r="C385" s="204"/>
      <c r="D385" s="136"/>
      <c r="E385" s="129"/>
      <c r="F385" s="144"/>
      <c r="G385" s="145"/>
      <c r="H385" s="136"/>
      <c r="I385" s="129"/>
      <c r="J385" s="144"/>
      <c r="K385" s="145"/>
      <c r="L385" s="136"/>
      <c r="M385" s="129"/>
      <c r="N385" s="144"/>
      <c r="O385" s="145"/>
      <c r="P385" s="136"/>
      <c r="Q385" s="129"/>
      <c r="R385" s="144"/>
      <c r="S385" s="145"/>
      <c r="T385" s="136"/>
      <c r="U385" s="129"/>
      <c r="V385" s="144"/>
      <c r="W385" s="145"/>
      <c r="X385" s="136"/>
      <c r="Y385" s="129"/>
      <c r="Z385" s="144"/>
      <c r="AA385" s="145"/>
      <c r="AB385" s="136"/>
      <c r="AC385" s="129"/>
      <c r="AD385" s="144"/>
      <c r="AE385" s="145"/>
      <c r="AF385" s="136"/>
      <c r="AG385" s="129"/>
      <c r="AH385" s="144"/>
      <c r="AI385" s="145"/>
      <c r="AJ385" s="136"/>
      <c r="AK385" s="129"/>
      <c r="AL385" s="144"/>
      <c r="AM385" s="145"/>
      <c r="AN385" s="136"/>
      <c r="AO385" s="129"/>
      <c r="AP385" s="144"/>
      <c r="AQ385" s="145"/>
      <c r="AR385" s="136"/>
      <c r="AS385" s="129"/>
      <c r="AT385" s="144"/>
      <c r="AU385" s="145"/>
      <c r="AV385" s="128">
        <f t="shared" ref="AV385" si="120">6.15</f>
        <v>6.15</v>
      </c>
      <c r="AW385" s="129"/>
      <c r="AX385" s="130" t="s">
        <v>134</v>
      </c>
      <c r="AY385" s="131"/>
      <c r="AZ385" s="128">
        <f t="shared" ref="AZ385" si="121">6.15</f>
        <v>6.15</v>
      </c>
      <c r="BA385" s="129"/>
      <c r="BB385" s="130" t="s">
        <v>134</v>
      </c>
      <c r="BC385" s="131"/>
      <c r="BD385" s="128">
        <f t="shared" ref="BD385" si="122">6.15</f>
        <v>6.15</v>
      </c>
      <c r="BE385" s="129"/>
      <c r="BF385" s="130" t="s">
        <v>134</v>
      </c>
      <c r="BG385" s="131"/>
      <c r="BH385" s="128">
        <f t="shared" ref="BH385" si="123">6.15</f>
        <v>6.15</v>
      </c>
      <c r="BI385" s="129"/>
      <c r="BJ385" s="130" t="s">
        <v>134</v>
      </c>
      <c r="BK385" s="131"/>
      <c r="BL385" s="128">
        <f t="shared" ref="BL385" si="124">6.15</f>
        <v>6.15</v>
      </c>
      <c r="BM385" s="129"/>
      <c r="BN385" s="130" t="s">
        <v>134</v>
      </c>
      <c r="BO385" s="131"/>
      <c r="BP385" s="128">
        <v>6.1000000000000005</v>
      </c>
      <c r="BQ385" s="129"/>
      <c r="BR385" s="130" t="s">
        <v>134</v>
      </c>
      <c r="BS385" s="131"/>
      <c r="BT385" s="128">
        <v>6.1000000000000005</v>
      </c>
      <c r="BU385" s="129"/>
      <c r="BV385" s="130" t="s">
        <v>134</v>
      </c>
      <c r="BW385" s="131"/>
      <c r="BX385" s="128">
        <v>6.1000000000000005</v>
      </c>
      <c r="BY385" s="129"/>
      <c r="BZ385" s="130" t="s">
        <v>134</v>
      </c>
      <c r="CA385" s="131"/>
      <c r="CB385" s="128">
        <v>6.1000000000000005</v>
      </c>
      <c r="CC385" s="129"/>
      <c r="CD385" s="130" t="s">
        <v>134</v>
      </c>
      <c r="CE385" s="131"/>
      <c r="CF385" s="128">
        <v>6.1000000000000005</v>
      </c>
      <c r="CG385" s="129"/>
      <c r="CH385" s="130" t="s">
        <v>134</v>
      </c>
      <c r="CI385" s="131"/>
      <c r="CJ385" s="128">
        <v>6.1000000000000005</v>
      </c>
      <c r="CK385" s="129"/>
      <c r="CL385" s="130" t="s">
        <v>134</v>
      </c>
      <c r="CM385" s="131"/>
      <c r="CN385" s="128">
        <v>6.1000000000000005</v>
      </c>
      <c r="CO385" s="129"/>
      <c r="CP385" s="130" t="s">
        <v>134</v>
      </c>
      <c r="CQ385" s="131"/>
      <c r="CR385" s="128">
        <v>6.1000000000000005</v>
      </c>
      <c r="CS385" s="129"/>
      <c r="CT385" s="130" t="s">
        <v>134</v>
      </c>
      <c r="CU385" s="131"/>
      <c r="CV385" s="128">
        <v>6.1000000000000005</v>
      </c>
      <c r="CW385" s="129"/>
      <c r="CX385" s="130" t="s">
        <v>134</v>
      </c>
      <c r="CY385" s="131"/>
      <c r="CZ385" s="128">
        <v>10.220000000000001</v>
      </c>
      <c r="DA385" s="129"/>
      <c r="DB385" s="130" t="s">
        <v>134</v>
      </c>
      <c r="DC385" s="131"/>
      <c r="DD385" s="128">
        <v>10.220000000000001</v>
      </c>
      <c r="DE385" s="129"/>
      <c r="DF385" s="130" t="s">
        <v>134</v>
      </c>
      <c r="DG385" s="131"/>
      <c r="DH385" s="128">
        <v>10.220000000000001</v>
      </c>
      <c r="DI385" s="129"/>
      <c r="DJ385" s="130" t="s">
        <v>134</v>
      </c>
      <c r="DK385" s="131"/>
    </row>
    <row r="386" spans="2:115" ht="23.5" customHeight="1" x14ac:dyDescent="0.4">
      <c r="B386" s="201" t="s">
        <v>220</v>
      </c>
      <c r="C386" s="202"/>
      <c r="D386" s="137" t="s">
        <v>8</v>
      </c>
      <c r="E386" s="133"/>
      <c r="F386" s="142" t="s">
        <v>8</v>
      </c>
      <c r="G386" s="143"/>
      <c r="H386" s="137" t="s">
        <v>8</v>
      </c>
      <c r="I386" s="133"/>
      <c r="J386" s="142" t="s">
        <v>8</v>
      </c>
      <c r="K386" s="143"/>
      <c r="L386" s="137" t="s">
        <v>8</v>
      </c>
      <c r="M386" s="133"/>
      <c r="N386" s="142" t="s">
        <v>8</v>
      </c>
      <c r="O386" s="143"/>
      <c r="P386" s="137" t="s">
        <v>8</v>
      </c>
      <c r="Q386" s="133"/>
      <c r="R386" s="142" t="s">
        <v>8</v>
      </c>
      <c r="S386" s="143"/>
      <c r="T386" s="137" t="s">
        <v>8</v>
      </c>
      <c r="U386" s="133"/>
      <c r="V386" s="142" t="s">
        <v>8</v>
      </c>
      <c r="W386" s="143"/>
      <c r="X386" s="137" t="s">
        <v>8</v>
      </c>
      <c r="Y386" s="133"/>
      <c r="Z386" s="142" t="s">
        <v>8</v>
      </c>
      <c r="AA386" s="143"/>
      <c r="AB386" s="137" t="s">
        <v>8</v>
      </c>
      <c r="AC386" s="133"/>
      <c r="AD386" s="142" t="s">
        <v>8</v>
      </c>
      <c r="AE386" s="143"/>
      <c r="AF386" s="137" t="s">
        <v>8</v>
      </c>
      <c r="AG386" s="133"/>
      <c r="AH386" s="142" t="s">
        <v>8</v>
      </c>
      <c r="AI386" s="143"/>
      <c r="AJ386" s="137" t="s">
        <v>8</v>
      </c>
      <c r="AK386" s="133"/>
      <c r="AL386" s="142" t="s">
        <v>8</v>
      </c>
      <c r="AM386" s="143"/>
      <c r="AN386" s="137" t="s">
        <v>8</v>
      </c>
      <c r="AO386" s="133"/>
      <c r="AP386" s="142" t="s">
        <v>8</v>
      </c>
      <c r="AQ386" s="143"/>
      <c r="AR386" s="137" t="s">
        <v>8</v>
      </c>
      <c r="AS386" s="133"/>
      <c r="AT386" s="142" t="s">
        <v>8</v>
      </c>
      <c r="AU386" s="143"/>
      <c r="AV386" s="132">
        <v>0.6</v>
      </c>
      <c r="AW386" s="133"/>
      <c r="AX386" s="134" t="s">
        <v>247</v>
      </c>
      <c r="AY386" s="135"/>
      <c r="AZ386" s="132">
        <v>0.6</v>
      </c>
      <c r="BA386" s="133"/>
      <c r="BB386" s="134" t="s">
        <v>247</v>
      </c>
      <c r="BC386" s="135"/>
      <c r="BD386" s="132">
        <v>0.6</v>
      </c>
      <c r="BE386" s="133"/>
      <c r="BF386" s="134" t="s">
        <v>247</v>
      </c>
      <c r="BG386" s="135"/>
      <c r="BH386" s="132">
        <v>0.6</v>
      </c>
      <c r="BI386" s="133"/>
      <c r="BJ386" s="134" t="s">
        <v>247</v>
      </c>
      <c r="BK386" s="135"/>
      <c r="BL386" s="132">
        <v>0.6</v>
      </c>
      <c r="BM386" s="133"/>
      <c r="BN386" s="134" t="s">
        <v>247</v>
      </c>
      <c r="BO386" s="135"/>
      <c r="BP386" s="132">
        <v>0.6</v>
      </c>
      <c r="BQ386" s="133"/>
      <c r="BR386" s="134" t="s">
        <v>247</v>
      </c>
      <c r="BS386" s="135"/>
      <c r="BT386" s="132">
        <v>0.6</v>
      </c>
      <c r="BU386" s="133"/>
      <c r="BV386" s="134" t="s">
        <v>247</v>
      </c>
      <c r="BW386" s="135"/>
      <c r="BX386" s="132">
        <v>0.6</v>
      </c>
      <c r="BY386" s="133"/>
      <c r="BZ386" s="134" t="s">
        <v>247</v>
      </c>
      <c r="CA386" s="135"/>
      <c r="CB386" s="132">
        <v>0.6</v>
      </c>
      <c r="CC386" s="133"/>
      <c r="CD386" s="134" t="s">
        <v>247</v>
      </c>
      <c r="CE386" s="135"/>
      <c r="CF386" s="132">
        <v>0.6</v>
      </c>
      <c r="CG386" s="133"/>
      <c r="CH386" s="134" t="s">
        <v>247</v>
      </c>
      <c r="CI386" s="135"/>
      <c r="CJ386" s="132">
        <v>0.6</v>
      </c>
      <c r="CK386" s="133"/>
      <c r="CL386" s="134" t="s">
        <v>247</v>
      </c>
      <c r="CM386" s="135"/>
      <c r="CN386" s="132">
        <v>0.6</v>
      </c>
      <c r="CO386" s="133"/>
      <c r="CP386" s="134" t="s">
        <v>247</v>
      </c>
      <c r="CQ386" s="135"/>
      <c r="CR386" s="132">
        <v>0.6</v>
      </c>
      <c r="CS386" s="133"/>
      <c r="CT386" s="134" t="s">
        <v>247</v>
      </c>
      <c r="CU386" s="135"/>
      <c r="CV386" s="132">
        <v>0.6</v>
      </c>
      <c r="CW386" s="133"/>
      <c r="CX386" s="134" t="s">
        <v>247</v>
      </c>
      <c r="CY386" s="135"/>
      <c r="CZ386" s="132">
        <v>0.6</v>
      </c>
      <c r="DA386" s="133"/>
      <c r="DB386" s="134" t="s">
        <v>247</v>
      </c>
      <c r="DC386" s="135"/>
      <c r="DD386" s="132">
        <v>0.6</v>
      </c>
      <c r="DE386" s="133"/>
      <c r="DF386" s="134" t="s">
        <v>247</v>
      </c>
      <c r="DG386" s="135"/>
      <c r="DH386" s="132">
        <v>0.6</v>
      </c>
      <c r="DI386" s="133"/>
      <c r="DJ386" s="134" t="s">
        <v>247</v>
      </c>
      <c r="DK386" s="135"/>
    </row>
    <row r="387" spans="2:115" ht="23.5" customHeight="1" x14ac:dyDescent="0.4">
      <c r="B387" s="203"/>
      <c r="C387" s="204"/>
      <c r="D387" s="136"/>
      <c r="E387" s="129"/>
      <c r="F387" s="144"/>
      <c r="G387" s="145"/>
      <c r="H387" s="136"/>
      <c r="I387" s="129"/>
      <c r="J387" s="144"/>
      <c r="K387" s="145"/>
      <c r="L387" s="136"/>
      <c r="M387" s="129"/>
      <c r="N387" s="144"/>
      <c r="O387" s="145"/>
      <c r="P387" s="136"/>
      <c r="Q387" s="129"/>
      <c r="R387" s="144"/>
      <c r="S387" s="145"/>
      <c r="T387" s="136"/>
      <c r="U387" s="129"/>
      <c r="V387" s="144"/>
      <c r="W387" s="145"/>
      <c r="X387" s="136"/>
      <c r="Y387" s="129"/>
      <c r="Z387" s="144"/>
      <c r="AA387" s="145"/>
      <c r="AB387" s="136"/>
      <c r="AC387" s="129"/>
      <c r="AD387" s="144"/>
      <c r="AE387" s="145"/>
      <c r="AF387" s="136"/>
      <c r="AG387" s="129"/>
      <c r="AH387" s="144"/>
      <c r="AI387" s="145"/>
      <c r="AJ387" s="136"/>
      <c r="AK387" s="129"/>
      <c r="AL387" s="144"/>
      <c r="AM387" s="145"/>
      <c r="AN387" s="136"/>
      <c r="AO387" s="129"/>
      <c r="AP387" s="144"/>
      <c r="AQ387" s="145"/>
      <c r="AR387" s="136"/>
      <c r="AS387" s="129"/>
      <c r="AT387" s="144"/>
      <c r="AU387" s="145"/>
      <c r="AV387" s="128">
        <f t="shared" ref="AV387" si="125">6.15</f>
        <v>6.15</v>
      </c>
      <c r="AW387" s="129"/>
      <c r="AX387" s="130" t="s">
        <v>134</v>
      </c>
      <c r="AY387" s="131"/>
      <c r="AZ387" s="128">
        <f t="shared" ref="AZ387" si="126">6.15</f>
        <v>6.15</v>
      </c>
      <c r="BA387" s="129"/>
      <c r="BB387" s="130" t="s">
        <v>134</v>
      </c>
      <c r="BC387" s="131"/>
      <c r="BD387" s="128">
        <f t="shared" ref="BD387" si="127">6.15</f>
        <v>6.15</v>
      </c>
      <c r="BE387" s="129"/>
      <c r="BF387" s="130" t="s">
        <v>134</v>
      </c>
      <c r="BG387" s="131"/>
      <c r="BH387" s="128">
        <f t="shared" ref="BH387" si="128">6.15</f>
        <v>6.15</v>
      </c>
      <c r="BI387" s="129"/>
      <c r="BJ387" s="130" t="s">
        <v>134</v>
      </c>
      <c r="BK387" s="131"/>
      <c r="BL387" s="128">
        <f t="shared" ref="BL387" si="129">6.15</f>
        <v>6.15</v>
      </c>
      <c r="BM387" s="129"/>
      <c r="BN387" s="130" t="s">
        <v>134</v>
      </c>
      <c r="BO387" s="131"/>
      <c r="BP387" s="128">
        <v>6.1000000000000005</v>
      </c>
      <c r="BQ387" s="129"/>
      <c r="BR387" s="130" t="s">
        <v>134</v>
      </c>
      <c r="BS387" s="131"/>
      <c r="BT387" s="128">
        <v>6.1000000000000005</v>
      </c>
      <c r="BU387" s="129"/>
      <c r="BV387" s="130" t="s">
        <v>134</v>
      </c>
      <c r="BW387" s="131"/>
      <c r="BX387" s="128">
        <v>6.1000000000000005</v>
      </c>
      <c r="BY387" s="129"/>
      <c r="BZ387" s="130" t="s">
        <v>134</v>
      </c>
      <c r="CA387" s="131"/>
      <c r="CB387" s="128">
        <v>6.1000000000000005</v>
      </c>
      <c r="CC387" s="129"/>
      <c r="CD387" s="130" t="s">
        <v>134</v>
      </c>
      <c r="CE387" s="131"/>
      <c r="CF387" s="128">
        <v>6.1000000000000005</v>
      </c>
      <c r="CG387" s="129"/>
      <c r="CH387" s="130" t="s">
        <v>134</v>
      </c>
      <c r="CI387" s="131"/>
      <c r="CJ387" s="128">
        <v>6.1000000000000005</v>
      </c>
      <c r="CK387" s="129"/>
      <c r="CL387" s="130" t="s">
        <v>134</v>
      </c>
      <c r="CM387" s="131"/>
      <c r="CN387" s="128">
        <v>6.1000000000000005</v>
      </c>
      <c r="CO387" s="129"/>
      <c r="CP387" s="130" t="s">
        <v>134</v>
      </c>
      <c r="CQ387" s="131"/>
      <c r="CR387" s="128">
        <v>6.1000000000000005</v>
      </c>
      <c r="CS387" s="129"/>
      <c r="CT387" s="130" t="s">
        <v>134</v>
      </c>
      <c r="CU387" s="131"/>
      <c r="CV387" s="128">
        <v>6.1000000000000005</v>
      </c>
      <c r="CW387" s="129"/>
      <c r="CX387" s="130" t="s">
        <v>134</v>
      </c>
      <c r="CY387" s="131"/>
      <c r="CZ387" s="128">
        <v>10.220000000000001</v>
      </c>
      <c r="DA387" s="129"/>
      <c r="DB387" s="130" t="s">
        <v>134</v>
      </c>
      <c r="DC387" s="131"/>
      <c r="DD387" s="128">
        <v>10.220000000000001</v>
      </c>
      <c r="DE387" s="129"/>
      <c r="DF387" s="130" t="s">
        <v>134</v>
      </c>
      <c r="DG387" s="131"/>
      <c r="DH387" s="128">
        <v>10.220000000000001</v>
      </c>
      <c r="DI387" s="129"/>
      <c r="DJ387" s="130" t="s">
        <v>134</v>
      </c>
      <c r="DK387" s="131"/>
    </row>
    <row r="388" spans="2:115" ht="23.5" customHeight="1" x14ac:dyDescent="0.4">
      <c r="B388" s="201" t="s">
        <v>88</v>
      </c>
      <c r="C388" s="202"/>
      <c r="D388" s="137" t="s">
        <v>8</v>
      </c>
      <c r="E388" s="133"/>
      <c r="F388" s="142" t="s">
        <v>8</v>
      </c>
      <c r="G388" s="143"/>
      <c r="H388" s="137" t="s">
        <v>8</v>
      </c>
      <c r="I388" s="133"/>
      <c r="J388" s="142" t="s">
        <v>8</v>
      </c>
      <c r="K388" s="143"/>
      <c r="L388" s="137" t="s">
        <v>8</v>
      </c>
      <c r="M388" s="133"/>
      <c r="N388" s="142" t="s">
        <v>8</v>
      </c>
      <c r="O388" s="143"/>
      <c r="P388" s="137" t="s">
        <v>8</v>
      </c>
      <c r="Q388" s="133"/>
      <c r="R388" s="142" t="s">
        <v>8</v>
      </c>
      <c r="S388" s="143"/>
      <c r="T388" s="137" t="s">
        <v>8</v>
      </c>
      <c r="U388" s="133"/>
      <c r="V388" s="142" t="s">
        <v>8</v>
      </c>
      <c r="W388" s="143"/>
      <c r="X388" s="137" t="s">
        <v>8</v>
      </c>
      <c r="Y388" s="133"/>
      <c r="Z388" s="142" t="s">
        <v>8</v>
      </c>
      <c r="AA388" s="143"/>
      <c r="AB388" s="137" t="s">
        <v>8</v>
      </c>
      <c r="AC388" s="133"/>
      <c r="AD388" s="142" t="s">
        <v>8</v>
      </c>
      <c r="AE388" s="143"/>
      <c r="AF388" s="137" t="s">
        <v>8</v>
      </c>
      <c r="AG388" s="133"/>
      <c r="AH388" s="142" t="s">
        <v>8</v>
      </c>
      <c r="AI388" s="143"/>
      <c r="AJ388" s="137" t="s">
        <v>8</v>
      </c>
      <c r="AK388" s="133"/>
      <c r="AL388" s="142" t="s">
        <v>8</v>
      </c>
      <c r="AM388" s="143"/>
      <c r="AN388" s="137" t="s">
        <v>8</v>
      </c>
      <c r="AO388" s="133"/>
      <c r="AP388" s="142" t="s">
        <v>8</v>
      </c>
      <c r="AQ388" s="143"/>
      <c r="AR388" s="137" t="s">
        <v>8</v>
      </c>
      <c r="AS388" s="133"/>
      <c r="AT388" s="142" t="s">
        <v>8</v>
      </c>
      <c r="AU388" s="143"/>
      <c r="AV388" s="132">
        <v>0.6</v>
      </c>
      <c r="AW388" s="133"/>
      <c r="AX388" s="134" t="s">
        <v>247</v>
      </c>
      <c r="AY388" s="135"/>
      <c r="AZ388" s="132">
        <v>0.6</v>
      </c>
      <c r="BA388" s="133"/>
      <c r="BB388" s="134" t="s">
        <v>247</v>
      </c>
      <c r="BC388" s="135"/>
      <c r="BD388" s="132">
        <v>0.6</v>
      </c>
      <c r="BE388" s="133"/>
      <c r="BF388" s="134" t="s">
        <v>247</v>
      </c>
      <c r="BG388" s="135"/>
      <c r="BH388" s="132">
        <v>0.6</v>
      </c>
      <c r="BI388" s="133"/>
      <c r="BJ388" s="134" t="s">
        <v>247</v>
      </c>
      <c r="BK388" s="135"/>
      <c r="BL388" s="132">
        <v>0.6</v>
      </c>
      <c r="BM388" s="133"/>
      <c r="BN388" s="134" t="s">
        <v>247</v>
      </c>
      <c r="BO388" s="135"/>
      <c r="BP388" s="132">
        <v>0.6</v>
      </c>
      <c r="BQ388" s="133"/>
      <c r="BR388" s="134" t="s">
        <v>247</v>
      </c>
      <c r="BS388" s="135"/>
      <c r="BT388" s="132">
        <v>0.6</v>
      </c>
      <c r="BU388" s="133"/>
      <c r="BV388" s="134" t="s">
        <v>247</v>
      </c>
      <c r="BW388" s="135"/>
      <c r="BX388" s="132">
        <v>0.6</v>
      </c>
      <c r="BY388" s="133"/>
      <c r="BZ388" s="134" t="s">
        <v>247</v>
      </c>
      <c r="CA388" s="135"/>
      <c r="CB388" s="132">
        <v>0.6</v>
      </c>
      <c r="CC388" s="133"/>
      <c r="CD388" s="134" t="s">
        <v>247</v>
      </c>
      <c r="CE388" s="135"/>
      <c r="CF388" s="132">
        <v>0.6</v>
      </c>
      <c r="CG388" s="133"/>
      <c r="CH388" s="134" t="s">
        <v>247</v>
      </c>
      <c r="CI388" s="135"/>
      <c r="CJ388" s="132">
        <v>0.6</v>
      </c>
      <c r="CK388" s="133"/>
      <c r="CL388" s="134" t="s">
        <v>247</v>
      </c>
      <c r="CM388" s="135"/>
      <c r="CN388" s="132">
        <v>0.6</v>
      </c>
      <c r="CO388" s="133"/>
      <c r="CP388" s="134" t="s">
        <v>247</v>
      </c>
      <c r="CQ388" s="135"/>
      <c r="CR388" s="132">
        <v>0.6</v>
      </c>
      <c r="CS388" s="133"/>
      <c r="CT388" s="134" t="s">
        <v>247</v>
      </c>
      <c r="CU388" s="135"/>
      <c r="CV388" s="132">
        <v>0.6</v>
      </c>
      <c r="CW388" s="133"/>
      <c r="CX388" s="134" t="s">
        <v>247</v>
      </c>
      <c r="CY388" s="135"/>
      <c r="CZ388" s="132">
        <v>0.6</v>
      </c>
      <c r="DA388" s="133"/>
      <c r="DB388" s="134" t="s">
        <v>247</v>
      </c>
      <c r="DC388" s="135"/>
      <c r="DD388" s="132">
        <v>0.6</v>
      </c>
      <c r="DE388" s="133"/>
      <c r="DF388" s="134" t="s">
        <v>247</v>
      </c>
      <c r="DG388" s="135"/>
      <c r="DH388" s="132">
        <v>0.6</v>
      </c>
      <c r="DI388" s="133"/>
      <c r="DJ388" s="134" t="s">
        <v>247</v>
      </c>
      <c r="DK388" s="135"/>
    </row>
    <row r="389" spans="2:115" ht="23.5" customHeight="1" x14ac:dyDescent="0.4">
      <c r="B389" s="203"/>
      <c r="C389" s="204"/>
      <c r="D389" s="136"/>
      <c r="E389" s="129"/>
      <c r="F389" s="144"/>
      <c r="G389" s="145"/>
      <c r="H389" s="136"/>
      <c r="I389" s="129"/>
      <c r="J389" s="144"/>
      <c r="K389" s="145"/>
      <c r="L389" s="136"/>
      <c r="M389" s="129"/>
      <c r="N389" s="144"/>
      <c r="O389" s="145"/>
      <c r="P389" s="136"/>
      <c r="Q389" s="129"/>
      <c r="R389" s="144"/>
      <c r="S389" s="145"/>
      <c r="T389" s="136"/>
      <c r="U389" s="129"/>
      <c r="V389" s="144"/>
      <c r="W389" s="145"/>
      <c r="X389" s="136"/>
      <c r="Y389" s="129"/>
      <c r="Z389" s="144"/>
      <c r="AA389" s="145"/>
      <c r="AB389" s="136"/>
      <c r="AC389" s="129"/>
      <c r="AD389" s="144"/>
      <c r="AE389" s="145"/>
      <c r="AF389" s="136"/>
      <c r="AG389" s="129"/>
      <c r="AH389" s="144"/>
      <c r="AI389" s="145"/>
      <c r="AJ389" s="136"/>
      <c r="AK389" s="129"/>
      <c r="AL389" s="144"/>
      <c r="AM389" s="145"/>
      <c r="AN389" s="136"/>
      <c r="AO389" s="129"/>
      <c r="AP389" s="144"/>
      <c r="AQ389" s="145"/>
      <c r="AR389" s="136"/>
      <c r="AS389" s="129"/>
      <c r="AT389" s="144"/>
      <c r="AU389" s="145"/>
      <c r="AV389" s="128">
        <f t="shared" ref="AV389" si="130">6.15</f>
        <v>6.15</v>
      </c>
      <c r="AW389" s="129"/>
      <c r="AX389" s="130" t="s">
        <v>134</v>
      </c>
      <c r="AY389" s="131"/>
      <c r="AZ389" s="128">
        <f t="shared" ref="AZ389" si="131">6.15</f>
        <v>6.15</v>
      </c>
      <c r="BA389" s="129"/>
      <c r="BB389" s="130" t="s">
        <v>134</v>
      </c>
      <c r="BC389" s="131"/>
      <c r="BD389" s="128">
        <f t="shared" ref="BD389" si="132">6.15</f>
        <v>6.15</v>
      </c>
      <c r="BE389" s="129"/>
      <c r="BF389" s="130" t="s">
        <v>134</v>
      </c>
      <c r="BG389" s="131"/>
      <c r="BH389" s="128">
        <f t="shared" ref="BH389" si="133">6.15</f>
        <v>6.15</v>
      </c>
      <c r="BI389" s="129"/>
      <c r="BJ389" s="130" t="s">
        <v>134</v>
      </c>
      <c r="BK389" s="131"/>
      <c r="BL389" s="128">
        <f t="shared" ref="BL389" si="134">6.15</f>
        <v>6.15</v>
      </c>
      <c r="BM389" s="129"/>
      <c r="BN389" s="130" t="s">
        <v>134</v>
      </c>
      <c r="BO389" s="131"/>
      <c r="BP389" s="128">
        <v>6.1000000000000005</v>
      </c>
      <c r="BQ389" s="129"/>
      <c r="BR389" s="130" t="s">
        <v>134</v>
      </c>
      <c r="BS389" s="131"/>
      <c r="BT389" s="128">
        <v>6.1000000000000005</v>
      </c>
      <c r="BU389" s="129"/>
      <c r="BV389" s="130" t="s">
        <v>134</v>
      </c>
      <c r="BW389" s="131"/>
      <c r="BX389" s="128">
        <v>6.1000000000000005</v>
      </c>
      <c r="BY389" s="129"/>
      <c r="BZ389" s="130" t="s">
        <v>134</v>
      </c>
      <c r="CA389" s="131"/>
      <c r="CB389" s="128">
        <v>6.1000000000000005</v>
      </c>
      <c r="CC389" s="129"/>
      <c r="CD389" s="130" t="s">
        <v>134</v>
      </c>
      <c r="CE389" s="131"/>
      <c r="CF389" s="128">
        <v>6.1000000000000005</v>
      </c>
      <c r="CG389" s="129"/>
      <c r="CH389" s="130" t="s">
        <v>134</v>
      </c>
      <c r="CI389" s="131"/>
      <c r="CJ389" s="128">
        <v>6.1000000000000005</v>
      </c>
      <c r="CK389" s="129"/>
      <c r="CL389" s="130" t="s">
        <v>134</v>
      </c>
      <c r="CM389" s="131"/>
      <c r="CN389" s="128">
        <v>6.1000000000000005</v>
      </c>
      <c r="CO389" s="129"/>
      <c r="CP389" s="130" t="s">
        <v>134</v>
      </c>
      <c r="CQ389" s="131"/>
      <c r="CR389" s="128">
        <v>6.1000000000000005</v>
      </c>
      <c r="CS389" s="129"/>
      <c r="CT389" s="130" t="s">
        <v>134</v>
      </c>
      <c r="CU389" s="131"/>
      <c r="CV389" s="128">
        <v>6.1000000000000005</v>
      </c>
      <c r="CW389" s="129"/>
      <c r="CX389" s="130" t="s">
        <v>134</v>
      </c>
      <c r="CY389" s="131"/>
      <c r="CZ389" s="128">
        <v>10.220000000000001</v>
      </c>
      <c r="DA389" s="129"/>
      <c r="DB389" s="130" t="s">
        <v>134</v>
      </c>
      <c r="DC389" s="131"/>
      <c r="DD389" s="128">
        <v>10.220000000000001</v>
      </c>
      <c r="DE389" s="129"/>
      <c r="DF389" s="130" t="s">
        <v>134</v>
      </c>
      <c r="DG389" s="131"/>
      <c r="DH389" s="128">
        <v>10.220000000000001</v>
      </c>
      <c r="DI389" s="129"/>
      <c r="DJ389" s="130" t="s">
        <v>134</v>
      </c>
      <c r="DK389" s="131"/>
    </row>
    <row r="390" spans="2:115" ht="23.5" customHeight="1" x14ac:dyDescent="0.4">
      <c r="B390" s="201" t="s">
        <v>221</v>
      </c>
      <c r="C390" s="202"/>
      <c r="D390" s="137" t="s">
        <v>8</v>
      </c>
      <c r="E390" s="133"/>
      <c r="F390" s="142" t="s">
        <v>8</v>
      </c>
      <c r="G390" s="143"/>
      <c r="H390" s="137" t="s">
        <v>8</v>
      </c>
      <c r="I390" s="133"/>
      <c r="J390" s="142" t="s">
        <v>8</v>
      </c>
      <c r="K390" s="143"/>
      <c r="L390" s="137" t="s">
        <v>8</v>
      </c>
      <c r="M390" s="133"/>
      <c r="N390" s="142" t="s">
        <v>8</v>
      </c>
      <c r="O390" s="143"/>
      <c r="P390" s="137" t="s">
        <v>8</v>
      </c>
      <c r="Q390" s="133"/>
      <c r="R390" s="142" t="s">
        <v>8</v>
      </c>
      <c r="S390" s="143"/>
      <c r="T390" s="137" t="s">
        <v>8</v>
      </c>
      <c r="U390" s="133"/>
      <c r="V390" s="142" t="s">
        <v>8</v>
      </c>
      <c r="W390" s="143"/>
      <c r="X390" s="137" t="s">
        <v>8</v>
      </c>
      <c r="Y390" s="133"/>
      <c r="Z390" s="142" t="s">
        <v>8</v>
      </c>
      <c r="AA390" s="143"/>
      <c r="AB390" s="137" t="s">
        <v>8</v>
      </c>
      <c r="AC390" s="133"/>
      <c r="AD390" s="142" t="s">
        <v>8</v>
      </c>
      <c r="AE390" s="143"/>
      <c r="AF390" s="137" t="s">
        <v>8</v>
      </c>
      <c r="AG390" s="133"/>
      <c r="AH390" s="142" t="s">
        <v>8</v>
      </c>
      <c r="AI390" s="143"/>
      <c r="AJ390" s="137" t="s">
        <v>8</v>
      </c>
      <c r="AK390" s="133"/>
      <c r="AL390" s="142" t="s">
        <v>8</v>
      </c>
      <c r="AM390" s="143"/>
      <c r="AN390" s="137" t="s">
        <v>8</v>
      </c>
      <c r="AO390" s="133"/>
      <c r="AP390" s="142" t="s">
        <v>8</v>
      </c>
      <c r="AQ390" s="143"/>
      <c r="AR390" s="137" t="s">
        <v>8</v>
      </c>
      <c r="AS390" s="133"/>
      <c r="AT390" s="142" t="s">
        <v>8</v>
      </c>
      <c r="AU390" s="143"/>
      <c r="AV390" s="132">
        <v>0.6</v>
      </c>
      <c r="AW390" s="133"/>
      <c r="AX390" s="134" t="s">
        <v>247</v>
      </c>
      <c r="AY390" s="135"/>
      <c r="AZ390" s="132">
        <v>0.6</v>
      </c>
      <c r="BA390" s="133"/>
      <c r="BB390" s="134" t="s">
        <v>247</v>
      </c>
      <c r="BC390" s="135"/>
      <c r="BD390" s="132">
        <v>0.6</v>
      </c>
      <c r="BE390" s="133"/>
      <c r="BF390" s="134" t="s">
        <v>247</v>
      </c>
      <c r="BG390" s="135"/>
      <c r="BH390" s="132">
        <v>0.6</v>
      </c>
      <c r="BI390" s="133"/>
      <c r="BJ390" s="134" t="s">
        <v>247</v>
      </c>
      <c r="BK390" s="135"/>
      <c r="BL390" s="132">
        <v>0.6</v>
      </c>
      <c r="BM390" s="133"/>
      <c r="BN390" s="134" t="s">
        <v>247</v>
      </c>
      <c r="BO390" s="135"/>
      <c r="BP390" s="132">
        <v>0.6</v>
      </c>
      <c r="BQ390" s="133"/>
      <c r="BR390" s="134" t="s">
        <v>247</v>
      </c>
      <c r="BS390" s="135"/>
      <c r="BT390" s="132">
        <v>0.6</v>
      </c>
      <c r="BU390" s="133"/>
      <c r="BV390" s="134" t="s">
        <v>247</v>
      </c>
      <c r="BW390" s="135"/>
      <c r="BX390" s="132">
        <v>0.6</v>
      </c>
      <c r="BY390" s="133"/>
      <c r="BZ390" s="134" t="s">
        <v>247</v>
      </c>
      <c r="CA390" s="135"/>
      <c r="CB390" s="132">
        <v>0.6</v>
      </c>
      <c r="CC390" s="133"/>
      <c r="CD390" s="134" t="s">
        <v>247</v>
      </c>
      <c r="CE390" s="135"/>
      <c r="CF390" s="132">
        <v>0.6</v>
      </c>
      <c r="CG390" s="133"/>
      <c r="CH390" s="134" t="s">
        <v>247</v>
      </c>
      <c r="CI390" s="135"/>
      <c r="CJ390" s="132">
        <v>0.6</v>
      </c>
      <c r="CK390" s="133"/>
      <c r="CL390" s="134" t="s">
        <v>247</v>
      </c>
      <c r="CM390" s="135"/>
      <c r="CN390" s="132">
        <v>0.6</v>
      </c>
      <c r="CO390" s="133"/>
      <c r="CP390" s="134" t="s">
        <v>247</v>
      </c>
      <c r="CQ390" s="135"/>
      <c r="CR390" s="132">
        <v>0.6</v>
      </c>
      <c r="CS390" s="133"/>
      <c r="CT390" s="134" t="s">
        <v>247</v>
      </c>
      <c r="CU390" s="135"/>
      <c r="CV390" s="132">
        <v>0.6</v>
      </c>
      <c r="CW390" s="133"/>
      <c r="CX390" s="134" t="s">
        <v>247</v>
      </c>
      <c r="CY390" s="135"/>
      <c r="CZ390" s="132">
        <v>0.6</v>
      </c>
      <c r="DA390" s="133"/>
      <c r="DB390" s="134" t="s">
        <v>247</v>
      </c>
      <c r="DC390" s="135"/>
      <c r="DD390" s="132">
        <v>0.6</v>
      </c>
      <c r="DE390" s="133"/>
      <c r="DF390" s="134" t="s">
        <v>247</v>
      </c>
      <c r="DG390" s="135"/>
      <c r="DH390" s="132">
        <v>0.6</v>
      </c>
      <c r="DI390" s="133"/>
      <c r="DJ390" s="134" t="s">
        <v>247</v>
      </c>
      <c r="DK390" s="135"/>
    </row>
    <row r="391" spans="2:115" ht="23.5" customHeight="1" x14ac:dyDescent="0.4">
      <c r="B391" s="203"/>
      <c r="C391" s="204"/>
      <c r="D391" s="136"/>
      <c r="E391" s="129"/>
      <c r="F391" s="144"/>
      <c r="G391" s="145"/>
      <c r="H391" s="136"/>
      <c r="I391" s="129"/>
      <c r="J391" s="144"/>
      <c r="K391" s="145"/>
      <c r="L391" s="136"/>
      <c r="M391" s="129"/>
      <c r="N391" s="144"/>
      <c r="O391" s="145"/>
      <c r="P391" s="136"/>
      <c r="Q391" s="129"/>
      <c r="R391" s="144"/>
      <c r="S391" s="145"/>
      <c r="T391" s="136"/>
      <c r="U391" s="129"/>
      <c r="V391" s="144"/>
      <c r="W391" s="145"/>
      <c r="X391" s="136"/>
      <c r="Y391" s="129"/>
      <c r="Z391" s="144"/>
      <c r="AA391" s="145"/>
      <c r="AB391" s="136"/>
      <c r="AC391" s="129"/>
      <c r="AD391" s="144"/>
      <c r="AE391" s="145"/>
      <c r="AF391" s="136"/>
      <c r="AG391" s="129"/>
      <c r="AH391" s="144"/>
      <c r="AI391" s="145"/>
      <c r="AJ391" s="136"/>
      <c r="AK391" s="129"/>
      <c r="AL391" s="144"/>
      <c r="AM391" s="145"/>
      <c r="AN391" s="136"/>
      <c r="AO391" s="129"/>
      <c r="AP391" s="144"/>
      <c r="AQ391" s="145"/>
      <c r="AR391" s="136"/>
      <c r="AS391" s="129"/>
      <c r="AT391" s="144"/>
      <c r="AU391" s="145"/>
      <c r="AV391" s="128">
        <f t="shared" ref="AV391" si="135">6.15</f>
        <v>6.15</v>
      </c>
      <c r="AW391" s="129"/>
      <c r="AX391" s="130" t="s">
        <v>134</v>
      </c>
      <c r="AY391" s="131"/>
      <c r="AZ391" s="128">
        <f t="shared" ref="AZ391" si="136">6.15</f>
        <v>6.15</v>
      </c>
      <c r="BA391" s="129"/>
      <c r="BB391" s="130" t="s">
        <v>134</v>
      </c>
      <c r="BC391" s="131"/>
      <c r="BD391" s="128">
        <f t="shared" ref="BD391" si="137">6.15</f>
        <v>6.15</v>
      </c>
      <c r="BE391" s="129"/>
      <c r="BF391" s="130" t="s">
        <v>134</v>
      </c>
      <c r="BG391" s="131"/>
      <c r="BH391" s="128">
        <f t="shared" ref="BH391" si="138">6.15</f>
        <v>6.15</v>
      </c>
      <c r="BI391" s="129"/>
      <c r="BJ391" s="130" t="s">
        <v>134</v>
      </c>
      <c r="BK391" s="131"/>
      <c r="BL391" s="128">
        <f t="shared" ref="BL391" si="139">6.15</f>
        <v>6.15</v>
      </c>
      <c r="BM391" s="129"/>
      <c r="BN391" s="130" t="s">
        <v>134</v>
      </c>
      <c r="BO391" s="131"/>
      <c r="BP391" s="128">
        <v>6.1000000000000005</v>
      </c>
      <c r="BQ391" s="129"/>
      <c r="BR391" s="130" t="s">
        <v>134</v>
      </c>
      <c r="BS391" s="131"/>
      <c r="BT391" s="128">
        <v>6.1000000000000005</v>
      </c>
      <c r="BU391" s="129"/>
      <c r="BV391" s="130" t="s">
        <v>134</v>
      </c>
      <c r="BW391" s="131"/>
      <c r="BX391" s="128">
        <v>6.1000000000000005</v>
      </c>
      <c r="BY391" s="129"/>
      <c r="BZ391" s="130" t="s">
        <v>134</v>
      </c>
      <c r="CA391" s="131"/>
      <c r="CB391" s="128">
        <v>6.1000000000000005</v>
      </c>
      <c r="CC391" s="129"/>
      <c r="CD391" s="130" t="s">
        <v>134</v>
      </c>
      <c r="CE391" s="131"/>
      <c r="CF391" s="128">
        <v>6.1000000000000005</v>
      </c>
      <c r="CG391" s="129"/>
      <c r="CH391" s="130" t="s">
        <v>134</v>
      </c>
      <c r="CI391" s="131"/>
      <c r="CJ391" s="128">
        <v>6.1000000000000005</v>
      </c>
      <c r="CK391" s="129"/>
      <c r="CL391" s="130" t="s">
        <v>134</v>
      </c>
      <c r="CM391" s="131"/>
      <c r="CN391" s="128">
        <v>6.1000000000000005</v>
      </c>
      <c r="CO391" s="129"/>
      <c r="CP391" s="130" t="s">
        <v>134</v>
      </c>
      <c r="CQ391" s="131"/>
      <c r="CR391" s="128">
        <v>6.1000000000000005</v>
      </c>
      <c r="CS391" s="129"/>
      <c r="CT391" s="130" t="s">
        <v>134</v>
      </c>
      <c r="CU391" s="131"/>
      <c r="CV391" s="128">
        <v>6.1000000000000005</v>
      </c>
      <c r="CW391" s="129"/>
      <c r="CX391" s="130" t="s">
        <v>134</v>
      </c>
      <c r="CY391" s="131"/>
      <c r="CZ391" s="128">
        <v>10.220000000000001</v>
      </c>
      <c r="DA391" s="129"/>
      <c r="DB391" s="130" t="s">
        <v>134</v>
      </c>
      <c r="DC391" s="131"/>
      <c r="DD391" s="128">
        <v>10.220000000000001</v>
      </c>
      <c r="DE391" s="129"/>
      <c r="DF391" s="130" t="s">
        <v>134</v>
      </c>
      <c r="DG391" s="131"/>
      <c r="DH391" s="128">
        <v>10.220000000000001</v>
      </c>
      <c r="DI391" s="129"/>
      <c r="DJ391" s="130" t="s">
        <v>134</v>
      </c>
      <c r="DK391" s="131"/>
    </row>
    <row r="392" spans="2:115" ht="23.5" customHeight="1" x14ac:dyDescent="0.4">
      <c r="B392" s="201" t="s">
        <v>222</v>
      </c>
      <c r="C392" s="202"/>
      <c r="D392" s="137" t="s">
        <v>8</v>
      </c>
      <c r="E392" s="133"/>
      <c r="F392" s="142" t="s">
        <v>8</v>
      </c>
      <c r="G392" s="143"/>
      <c r="H392" s="137" t="s">
        <v>8</v>
      </c>
      <c r="I392" s="133"/>
      <c r="J392" s="142" t="s">
        <v>8</v>
      </c>
      <c r="K392" s="143"/>
      <c r="L392" s="137" t="s">
        <v>8</v>
      </c>
      <c r="M392" s="133"/>
      <c r="N392" s="142" t="s">
        <v>8</v>
      </c>
      <c r="O392" s="143"/>
      <c r="P392" s="137" t="s">
        <v>8</v>
      </c>
      <c r="Q392" s="133"/>
      <c r="R392" s="142" t="s">
        <v>8</v>
      </c>
      <c r="S392" s="143"/>
      <c r="T392" s="137" t="s">
        <v>8</v>
      </c>
      <c r="U392" s="133"/>
      <c r="V392" s="142" t="s">
        <v>8</v>
      </c>
      <c r="W392" s="143"/>
      <c r="X392" s="137" t="s">
        <v>8</v>
      </c>
      <c r="Y392" s="133"/>
      <c r="Z392" s="142" t="s">
        <v>8</v>
      </c>
      <c r="AA392" s="143"/>
      <c r="AB392" s="137" t="s">
        <v>8</v>
      </c>
      <c r="AC392" s="133"/>
      <c r="AD392" s="142" t="s">
        <v>8</v>
      </c>
      <c r="AE392" s="143"/>
      <c r="AF392" s="137" t="s">
        <v>8</v>
      </c>
      <c r="AG392" s="133"/>
      <c r="AH392" s="142" t="s">
        <v>8</v>
      </c>
      <c r="AI392" s="143"/>
      <c r="AJ392" s="137" t="s">
        <v>8</v>
      </c>
      <c r="AK392" s="133"/>
      <c r="AL392" s="142" t="s">
        <v>8</v>
      </c>
      <c r="AM392" s="143"/>
      <c r="AN392" s="137" t="s">
        <v>8</v>
      </c>
      <c r="AO392" s="133"/>
      <c r="AP392" s="142" t="s">
        <v>8</v>
      </c>
      <c r="AQ392" s="143"/>
      <c r="AR392" s="137" t="s">
        <v>8</v>
      </c>
      <c r="AS392" s="133"/>
      <c r="AT392" s="142" t="s">
        <v>8</v>
      </c>
      <c r="AU392" s="143"/>
      <c r="AV392" s="132">
        <v>0.6</v>
      </c>
      <c r="AW392" s="133"/>
      <c r="AX392" s="134" t="s">
        <v>247</v>
      </c>
      <c r="AY392" s="135"/>
      <c r="AZ392" s="132">
        <v>0.6</v>
      </c>
      <c r="BA392" s="133"/>
      <c r="BB392" s="134" t="s">
        <v>247</v>
      </c>
      <c r="BC392" s="135"/>
      <c r="BD392" s="132">
        <v>0.6</v>
      </c>
      <c r="BE392" s="133"/>
      <c r="BF392" s="134" t="s">
        <v>247</v>
      </c>
      <c r="BG392" s="135"/>
      <c r="BH392" s="132">
        <v>0.6</v>
      </c>
      <c r="BI392" s="133"/>
      <c r="BJ392" s="134" t="s">
        <v>247</v>
      </c>
      <c r="BK392" s="135"/>
      <c r="BL392" s="132">
        <v>0.6</v>
      </c>
      <c r="BM392" s="133"/>
      <c r="BN392" s="134" t="s">
        <v>247</v>
      </c>
      <c r="BO392" s="135"/>
      <c r="BP392" s="132">
        <v>0.6</v>
      </c>
      <c r="BQ392" s="133"/>
      <c r="BR392" s="134" t="s">
        <v>247</v>
      </c>
      <c r="BS392" s="135"/>
      <c r="BT392" s="132">
        <v>0.6</v>
      </c>
      <c r="BU392" s="133"/>
      <c r="BV392" s="134" t="s">
        <v>247</v>
      </c>
      <c r="BW392" s="135"/>
      <c r="BX392" s="132">
        <v>0.6</v>
      </c>
      <c r="BY392" s="133"/>
      <c r="BZ392" s="134" t="s">
        <v>247</v>
      </c>
      <c r="CA392" s="135"/>
      <c r="CB392" s="132">
        <v>0.6</v>
      </c>
      <c r="CC392" s="133"/>
      <c r="CD392" s="134" t="s">
        <v>247</v>
      </c>
      <c r="CE392" s="135"/>
      <c r="CF392" s="132">
        <v>0.6</v>
      </c>
      <c r="CG392" s="133"/>
      <c r="CH392" s="134" t="s">
        <v>247</v>
      </c>
      <c r="CI392" s="135"/>
      <c r="CJ392" s="132">
        <v>0.6</v>
      </c>
      <c r="CK392" s="133"/>
      <c r="CL392" s="134" t="s">
        <v>247</v>
      </c>
      <c r="CM392" s="135"/>
      <c r="CN392" s="132">
        <v>0.6</v>
      </c>
      <c r="CO392" s="133"/>
      <c r="CP392" s="134" t="s">
        <v>247</v>
      </c>
      <c r="CQ392" s="135"/>
      <c r="CR392" s="132">
        <v>0.6</v>
      </c>
      <c r="CS392" s="133"/>
      <c r="CT392" s="134" t="s">
        <v>247</v>
      </c>
      <c r="CU392" s="135"/>
      <c r="CV392" s="132">
        <v>0.6</v>
      </c>
      <c r="CW392" s="133"/>
      <c r="CX392" s="134" t="s">
        <v>247</v>
      </c>
      <c r="CY392" s="135"/>
      <c r="CZ392" s="132">
        <v>0.6</v>
      </c>
      <c r="DA392" s="133"/>
      <c r="DB392" s="134" t="s">
        <v>247</v>
      </c>
      <c r="DC392" s="135"/>
      <c r="DD392" s="132">
        <v>0.6</v>
      </c>
      <c r="DE392" s="133"/>
      <c r="DF392" s="134" t="s">
        <v>247</v>
      </c>
      <c r="DG392" s="135"/>
      <c r="DH392" s="132">
        <v>0.6</v>
      </c>
      <c r="DI392" s="133"/>
      <c r="DJ392" s="134" t="s">
        <v>247</v>
      </c>
      <c r="DK392" s="135"/>
    </row>
    <row r="393" spans="2:115" ht="23.5" customHeight="1" x14ac:dyDescent="0.4">
      <c r="B393" s="203"/>
      <c r="C393" s="204"/>
      <c r="D393" s="136"/>
      <c r="E393" s="129"/>
      <c r="F393" s="144"/>
      <c r="G393" s="145"/>
      <c r="H393" s="136"/>
      <c r="I393" s="129"/>
      <c r="J393" s="144"/>
      <c r="K393" s="145"/>
      <c r="L393" s="136"/>
      <c r="M393" s="129"/>
      <c r="N393" s="144"/>
      <c r="O393" s="145"/>
      <c r="P393" s="136"/>
      <c r="Q393" s="129"/>
      <c r="R393" s="144"/>
      <c r="S393" s="145"/>
      <c r="T393" s="136"/>
      <c r="U393" s="129"/>
      <c r="V393" s="144"/>
      <c r="W393" s="145"/>
      <c r="X393" s="136"/>
      <c r="Y393" s="129"/>
      <c r="Z393" s="144"/>
      <c r="AA393" s="145"/>
      <c r="AB393" s="136"/>
      <c r="AC393" s="129"/>
      <c r="AD393" s="144"/>
      <c r="AE393" s="145"/>
      <c r="AF393" s="136"/>
      <c r="AG393" s="129"/>
      <c r="AH393" s="144"/>
      <c r="AI393" s="145"/>
      <c r="AJ393" s="136"/>
      <c r="AK393" s="129"/>
      <c r="AL393" s="144"/>
      <c r="AM393" s="145"/>
      <c r="AN393" s="136"/>
      <c r="AO393" s="129"/>
      <c r="AP393" s="144"/>
      <c r="AQ393" s="145"/>
      <c r="AR393" s="136"/>
      <c r="AS393" s="129"/>
      <c r="AT393" s="144"/>
      <c r="AU393" s="145"/>
      <c r="AV393" s="128">
        <f t="shared" ref="AV393" si="140">6.15</f>
        <v>6.15</v>
      </c>
      <c r="AW393" s="129"/>
      <c r="AX393" s="130" t="s">
        <v>134</v>
      </c>
      <c r="AY393" s="131"/>
      <c r="AZ393" s="128">
        <f t="shared" ref="AZ393" si="141">6.15</f>
        <v>6.15</v>
      </c>
      <c r="BA393" s="129"/>
      <c r="BB393" s="130" t="s">
        <v>134</v>
      </c>
      <c r="BC393" s="131"/>
      <c r="BD393" s="128">
        <f t="shared" ref="BD393" si="142">6.15</f>
        <v>6.15</v>
      </c>
      <c r="BE393" s="129"/>
      <c r="BF393" s="130" t="s">
        <v>134</v>
      </c>
      <c r="BG393" s="131"/>
      <c r="BH393" s="128">
        <f t="shared" ref="BH393" si="143">6.15</f>
        <v>6.15</v>
      </c>
      <c r="BI393" s="129"/>
      <c r="BJ393" s="130" t="s">
        <v>134</v>
      </c>
      <c r="BK393" s="131"/>
      <c r="BL393" s="128">
        <f t="shared" ref="BL393" si="144">6.15</f>
        <v>6.15</v>
      </c>
      <c r="BM393" s="129"/>
      <c r="BN393" s="130" t="s">
        <v>134</v>
      </c>
      <c r="BO393" s="131"/>
      <c r="BP393" s="128">
        <v>6.1000000000000005</v>
      </c>
      <c r="BQ393" s="129"/>
      <c r="BR393" s="130" t="s">
        <v>134</v>
      </c>
      <c r="BS393" s="131"/>
      <c r="BT393" s="128">
        <v>6.1000000000000005</v>
      </c>
      <c r="BU393" s="129"/>
      <c r="BV393" s="130" t="s">
        <v>134</v>
      </c>
      <c r="BW393" s="131"/>
      <c r="BX393" s="128">
        <v>6.1000000000000005</v>
      </c>
      <c r="BY393" s="129"/>
      <c r="BZ393" s="130" t="s">
        <v>134</v>
      </c>
      <c r="CA393" s="131"/>
      <c r="CB393" s="128">
        <v>6.1000000000000005</v>
      </c>
      <c r="CC393" s="129"/>
      <c r="CD393" s="130" t="s">
        <v>134</v>
      </c>
      <c r="CE393" s="131"/>
      <c r="CF393" s="128">
        <v>6.1000000000000005</v>
      </c>
      <c r="CG393" s="129"/>
      <c r="CH393" s="130" t="s">
        <v>134</v>
      </c>
      <c r="CI393" s="131"/>
      <c r="CJ393" s="128">
        <v>6.1000000000000005</v>
      </c>
      <c r="CK393" s="129"/>
      <c r="CL393" s="130" t="s">
        <v>134</v>
      </c>
      <c r="CM393" s="131"/>
      <c r="CN393" s="128">
        <v>6.1000000000000005</v>
      </c>
      <c r="CO393" s="129"/>
      <c r="CP393" s="130" t="s">
        <v>134</v>
      </c>
      <c r="CQ393" s="131"/>
      <c r="CR393" s="128">
        <v>6.1000000000000005</v>
      </c>
      <c r="CS393" s="129"/>
      <c r="CT393" s="130" t="s">
        <v>134</v>
      </c>
      <c r="CU393" s="131"/>
      <c r="CV393" s="128">
        <v>6.1000000000000005</v>
      </c>
      <c r="CW393" s="129"/>
      <c r="CX393" s="130" t="s">
        <v>134</v>
      </c>
      <c r="CY393" s="131"/>
      <c r="CZ393" s="128">
        <v>10.220000000000001</v>
      </c>
      <c r="DA393" s="129"/>
      <c r="DB393" s="130" t="s">
        <v>134</v>
      </c>
      <c r="DC393" s="131"/>
      <c r="DD393" s="128">
        <v>10.220000000000001</v>
      </c>
      <c r="DE393" s="129"/>
      <c r="DF393" s="130" t="s">
        <v>134</v>
      </c>
      <c r="DG393" s="131"/>
      <c r="DH393" s="128">
        <v>10.220000000000001</v>
      </c>
      <c r="DI393" s="129"/>
      <c r="DJ393" s="130" t="s">
        <v>134</v>
      </c>
      <c r="DK393" s="131"/>
    </row>
    <row r="394" spans="2:115" ht="23.5" customHeight="1" x14ac:dyDescent="0.4">
      <c r="B394" s="201" t="s">
        <v>223</v>
      </c>
      <c r="C394" s="202"/>
      <c r="D394" s="137" t="s">
        <v>8</v>
      </c>
      <c r="E394" s="133"/>
      <c r="F394" s="142" t="s">
        <v>8</v>
      </c>
      <c r="G394" s="143"/>
      <c r="H394" s="137" t="s">
        <v>8</v>
      </c>
      <c r="I394" s="133"/>
      <c r="J394" s="142" t="s">
        <v>8</v>
      </c>
      <c r="K394" s="143"/>
      <c r="L394" s="137" t="s">
        <v>8</v>
      </c>
      <c r="M394" s="133"/>
      <c r="N394" s="142" t="s">
        <v>8</v>
      </c>
      <c r="O394" s="143"/>
      <c r="P394" s="137" t="s">
        <v>8</v>
      </c>
      <c r="Q394" s="133"/>
      <c r="R394" s="142" t="s">
        <v>8</v>
      </c>
      <c r="S394" s="143"/>
      <c r="T394" s="137" t="s">
        <v>8</v>
      </c>
      <c r="U394" s="133"/>
      <c r="V394" s="142" t="s">
        <v>8</v>
      </c>
      <c r="W394" s="143"/>
      <c r="X394" s="137" t="s">
        <v>8</v>
      </c>
      <c r="Y394" s="133"/>
      <c r="Z394" s="142" t="s">
        <v>8</v>
      </c>
      <c r="AA394" s="143"/>
      <c r="AB394" s="137" t="s">
        <v>8</v>
      </c>
      <c r="AC394" s="133"/>
      <c r="AD394" s="142" t="s">
        <v>8</v>
      </c>
      <c r="AE394" s="143"/>
      <c r="AF394" s="137" t="s">
        <v>8</v>
      </c>
      <c r="AG394" s="133"/>
      <c r="AH394" s="142" t="s">
        <v>8</v>
      </c>
      <c r="AI394" s="143"/>
      <c r="AJ394" s="137" t="s">
        <v>8</v>
      </c>
      <c r="AK394" s="133"/>
      <c r="AL394" s="142" t="s">
        <v>8</v>
      </c>
      <c r="AM394" s="143"/>
      <c r="AN394" s="137" t="s">
        <v>8</v>
      </c>
      <c r="AO394" s="133"/>
      <c r="AP394" s="142" t="s">
        <v>8</v>
      </c>
      <c r="AQ394" s="143"/>
      <c r="AR394" s="137" t="s">
        <v>8</v>
      </c>
      <c r="AS394" s="133"/>
      <c r="AT394" s="142" t="s">
        <v>8</v>
      </c>
      <c r="AU394" s="143"/>
      <c r="AV394" s="132">
        <v>0.6</v>
      </c>
      <c r="AW394" s="133"/>
      <c r="AX394" s="134" t="s">
        <v>247</v>
      </c>
      <c r="AY394" s="135"/>
      <c r="AZ394" s="132">
        <v>0.6</v>
      </c>
      <c r="BA394" s="133"/>
      <c r="BB394" s="134" t="s">
        <v>247</v>
      </c>
      <c r="BC394" s="135"/>
      <c r="BD394" s="132">
        <v>0.6</v>
      </c>
      <c r="BE394" s="133"/>
      <c r="BF394" s="134" t="s">
        <v>247</v>
      </c>
      <c r="BG394" s="135"/>
      <c r="BH394" s="132">
        <v>0.6</v>
      </c>
      <c r="BI394" s="133"/>
      <c r="BJ394" s="134" t="s">
        <v>247</v>
      </c>
      <c r="BK394" s="135"/>
      <c r="BL394" s="132">
        <v>0.6</v>
      </c>
      <c r="BM394" s="133"/>
      <c r="BN394" s="134" t="s">
        <v>247</v>
      </c>
      <c r="BO394" s="135"/>
      <c r="BP394" s="132">
        <v>0.6</v>
      </c>
      <c r="BQ394" s="133"/>
      <c r="BR394" s="134" t="s">
        <v>247</v>
      </c>
      <c r="BS394" s="135"/>
      <c r="BT394" s="132">
        <v>0.6</v>
      </c>
      <c r="BU394" s="133"/>
      <c r="BV394" s="134" t="s">
        <v>247</v>
      </c>
      <c r="BW394" s="135"/>
      <c r="BX394" s="132">
        <v>0.6</v>
      </c>
      <c r="BY394" s="133"/>
      <c r="BZ394" s="134" t="s">
        <v>247</v>
      </c>
      <c r="CA394" s="135"/>
      <c r="CB394" s="132">
        <v>0.6</v>
      </c>
      <c r="CC394" s="133"/>
      <c r="CD394" s="134" t="s">
        <v>247</v>
      </c>
      <c r="CE394" s="135"/>
      <c r="CF394" s="132">
        <v>0.6</v>
      </c>
      <c r="CG394" s="133"/>
      <c r="CH394" s="134" t="s">
        <v>247</v>
      </c>
      <c r="CI394" s="135"/>
      <c r="CJ394" s="132">
        <v>0.6</v>
      </c>
      <c r="CK394" s="133"/>
      <c r="CL394" s="134" t="s">
        <v>247</v>
      </c>
      <c r="CM394" s="135"/>
      <c r="CN394" s="132">
        <v>0.6</v>
      </c>
      <c r="CO394" s="133"/>
      <c r="CP394" s="134" t="s">
        <v>247</v>
      </c>
      <c r="CQ394" s="135"/>
      <c r="CR394" s="132">
        <v>0.6</v>
      </c>
      <c r="CS394" s="133"/>
      <c r="CT394" s="134" t="s">
        <v>247</v>
      </c>
      <c r="CU394" s="135"/>
      <c r="CV394" s="132">
        <v>0.6</v>
      </c>
      <c r="CW394" s="133"/>
      <c r="CX394" s="134" t="s">
        <v>247</v>
      </c>
      <c r="CY394" s="135"/>
      <c r="CZ394" s="132">
        <v>0.6</v>
      </c>
      <c r="DA394" s="133"/>
      <c r="DB394" s="134" t="s">
        <v>247</v>
      </c>
      <c r="DC394" s="135"/>
      <c r="DD394" s="132">
        <v>0.6</v>
      </c>
      <c r="DE394" s="133"/>
      <c r="DF394" s="134" t="s">
        <v>247</v>
      </c>
      <c r="DG394" s="135"/>
      <c r="DH394" s="132">
        <v>0.6</v>
      </c>
      <c r="DI394" s="133"/>
      <c r="DJ394" s="134" t="s">
        <v>247</v>
      </c>
      <c r="DK394" s="135"/>
    </row>
    <row r="395" spans="2:115" ht="23.5" customHeight="1" x14ac:dyDescent="0.4">
      <c r="B395" s="203"/>
      <c r="C395" s="204"/>
      <c r="D395" s="136"/>
      <c r="E395" s="129"/>
      <c r="F395" s="144"/>
      <c r="G395" s="145"/>
      <c r="H395" s="136"/>
      <c r="I395" s="129"/>
      <c r="J395" s="144"/>
      <c r="K395" s="145"/>
      <c r="L395" s="136"/>
      <c r="M395" s="129"/>
      <c r="N395" s="144"/>
      <c r="O395" s="145"/>
      <c r="P395" s="136"/>
      <c r="Q395" s="129"/>
      <c r="R395" s="144"/>
      <c r="S395" s="145"/>
      <c r="T395" s="136"/>
      <c r="U395" s="129"/>
      <c r="V395" s="144"/>
      <c r="W395" s="145"/>
      <c r="X395" s="136"/>
      <c r="Y395" s="129"/>
      <c r="Z395" s="144"/>
      <c r="AA395" s="145"/>
      <c r="AB395" s="136"/>
      <c r="AC395" s="129"/>
      <c r="AD395" s="144"/>
      <c r="AE395" s="145"/>
      <c r="AF395" s="136"/>
      <c r="AG395" s="129"/>
      <c r="AH395" s="144"/>
      <c r="AI395" s="145"/>
      <c r="AJ395" s="136"/>
      <c r="AK395" s="129"/>
      <c r="AL395" s="144"/>
      <c r="AM395" s="145"/>
      <c r="AN395" s="136"/>
      <c r="AO395" s="129"/>
      <c r="AP395" s="144"/>
      <c r="AQ395" s="145"/>
      <c r="AR395" s="136"/>
      <c r="AS395" s="129"/>
      <c r="AT395" s="144"/>
      <c r="AU395" s="145"/>
      <c r="AV395" s="128">
        <f t="shared" ref="AV395" si="145">6.15</f>
        <v>6.15</v>
      </c>
      <c r="AW395" s="129"/>
      <c r="AX395" s="130" t="s">
        <v>134</v>
      </c>
      <c r="AY395" s="131"/>
      <c r="AZ395" s="128">
        <f t="shared" ref="AZ395" si="146">6.15</f>
        <v>6.15</v>
      </c>
      <c r="BA395" s="129"/>
      <c r="BB395" s="130" t="s">
        <v>134</v>
      </c>
      <c r="BC395" s="131"/>
      <c r="BD395" s="128">
        <f t="shared" ref="BD395" si="147">6.15</f>
        <v>6.15</v>
      </c>
      <c r="BE395" s="129"/>
      <c r="BF395" s="130" t="s">
        <v>134</v>
      </c>
      <c r="BG395" s="131"/>
      <c r="BH395" s="128">
        <f t="shared" ref="BH395" si="148">6.15</f>
        <v>6.15</v>
      </c>
      <c r="BI395" s="129"/>
      <c r="BJ395" s="130" t="s">
        <v>134</v>
      </c>
      <c r="BK395" s="131"/>
      <c r="BL395" s="128">
        <f t="shared" ref="BL395" si="149">6.15</f>
        <v>6.15</v>
      </c>
      <c r="BM395" s="129"/>
      <c r="BN395" s="130" t="s">
        <v>134</v>
      </c>
      <c r="BO395" s="131"/>
      <c r="BP395" s="128">
        <v>6.1000000000000005</v>
      </c>
      <c r="BQ395" s="129"/>
      <c r="BR395" s="130" t="s">
        <v>134</v>
      </c>
      <c r="BS395" s="131"/>
      <c r="BT395" s="128">
        <v>6.1000000000000005</v>
      </c>
      <c r="BU395" s="129"/>
      <c r="BV395" s="130" t="s">
        <v>134</v>
      </c>
      <c r="BW395" s="131"/>
      <c r="BX395" s="128">
        <v>6.1000000000000005</v>
      </c>
      <c r="BY395" s="129"/>
      <c r="BZ395" s="130" t="s">
        <v>134</v>
      </c>
      <c r="CA395" s="131"/>
      <c r="CB395" s="128">
        <v>6.1000000000000005</v>
      </c>
      <c r="CC395" s="129"/>
      <c r="CD395" s="130" t="s">
        <v>134</v>
      </c>
      <c r="CE395" s="131"/>
      <c r="CF395" s="128">
        <v>6.1000000000000005</v>
      </c>
      <c r="CG395" s="129"/>
      <c r="CH395" s="130" t="s">
        <v>134</v>
      </c>
      <c r="CI395" s="131"/>
      <c r="CJ395" s="128">
        <v>6.1000000000000005</v>
      </c>
      <c r="CK395" s="129"/>
      <c r="CL395" s="130" t="s">
        <v>134</v>
      </c>
      <c r="CM395" s="131"/>
      <c r="CN395" s="128">
        <v>6.1000000000000005</v>
      </c>
      <c r="CO395" s="129"/>
      <c r="CP395" s="130" t="s">
        <v>134</v>
      </c>
      <c r="CQ395" s="131"/>
      <c r="CR395" s="128">
        <v>6.1000000000000005</v>
      </c>
      <c r="CS395" s="129"/>
      <c r="CT395" s="130" t="s">
        <v>134</v>
      </c>
      <c r="CU395" s="131"/>
      <c r="CV395" s="128">
        <v>6.1000000000000005</v>
      </c>
      <c r="CW395" s="129"/>
      <c r="CX395" s="130" t="s">
        <v>134</v>
      </c>
      <c r="CY395" s="131"/>
      <c r="CZ395" s="128">
        <v>10.220000000000001</v>
      </c>
      <c r="DA395" s="129"/>
      <c r="DB395" s="130" t="s">
        <v>134</v>
      </c>
      <c r="DC395" s="131"/>
      <c r="DD395" s="128">
        <v>10.220000000000001</v>
      </c>
      <c r="DE395" s="129"/>
      <c r="DF395" s="130" t="s">
        <v>134</v>
      </c>
      <c r="DG395" s="131"/>
      <c r="DH395" s="128">
        <v>10.220000000000001</v>
      </c>
      <c r="DI395" s="129"/>
      <c r="DJ395" s="130" t="s">
        <v>134</v>
      </c>
      <c r="DK395" s="131"/>
    </row>
    <row r="396" spans="2:115" ht="23.5" customHeight="1" x14ac:dyDescent="0.4">
      <c r="B396" s="201" t="s">
        <v>10</v>
      </c>
      <c r="C396" s="202"/>
      <c r="D396" s="137" t="s">
        <v>8</v>
      </c>
      <c r="E396" s="133"/>
      <c r="F396" s="142" t="s">
        <v>8</v>
      </c>
      <c r="G396" s="143"/>
      <c r="H396" s="137" t="s">
        <v>8</v>
      </c>
      <c r="I396" s="133"/>
      <c r="J396" s="142" t="s">
        <v>8</v>
      </c>
      <c r="K396" s="143"/>
      <c r="L396" s="137" t="s">
        <v>8</v>
      </c>
      <c r="M396" s="133"/>
      <c r="N396" s="142" t="s">
        <v>8</v>
      </c>
      <c r="O396" s="143"/>
      <c r="P396" s="137" t="s">
        <v>8</v>
      </c>
      <c r="Q396" s="133"/>
      <c r="R396" s="142" t="s">
        <v>8</v>
      </c>
      <c r="S396" s="143"/>
      <c r="T396" s="137" t="s">
        <v>8</v>
      </c>
      <c r="U396" s="133"/>
      <c r="V396" s="142" t="s">
        <v>8</v>
      </c>
      <c r="W396" s="143"/>
      <c r="X396" s="137" t="s">
        <v>8</v>
      </c>
      <c r="Y396" s="133"/>
      <c r="Z396" s="142" t="s">
        <v>8</v>
      </c>
      <c r="AA396" s="143"/>
      <c r="AB396" s="137" t="s">
        <v>8</v>
      </c>
      <c r="AC396" s="133"/>
      <c r="AD396" s="142" t="s">
        <v>8</v>
      </c>
      <c r="AE396" s="143"/>
      <c r="AF396" s="137" t="s">
        <v>8</v>
      </c>
      <c r="AG396" s="133"/>
      <c r="AH396" s="142" t="s">
        <v>8</v>
      </c>
      <c r="AI396" s="143"/>
      <c r="AJ396" s="137" t="s">
        <v>8</v>
      </c>
      <c r="AK396" s="133"/>
      <c r="AL396" s="142" t="s">
        <v>8</v>
      </c>
      <c r="AM396" s="143"/>
      <c r="AN396" s="137" t="s">
        <v>8</v>
      </c>
      <c r="AO396" s="133"/>
      <c r="AP396" s="142" t="s">
        <v>8</v>
      </c>
      <c r="AQ396" s="143"/>
      <c r="AR396" s="137" t="s">
        <v>8</v>
      </c>
      <c r="AS396" s="133"/>
      <c r="AT396" s="142" t="s">
        <v>8</v>
      </c>
      <c r="AU396" s="143"/>
      <c r="AV396" s="132">
        <v>1.03</v>
      </c>
      <c r="AW396" s="133"/>
      <c r="AX396" s="134" t="s">
        <v>247</v>
      </c>
      <c r="AY396" s="135"/>
      <c r="AZ396" s="132">
        <v>1.03</v>
      </c>
      <c r="BA396" s="133"/>
      <c r="BB396" s="134" t="s">
        <v>247</v>
      </c>
      <c r="BC396" s="135"/>
      <c r="BD396" s="132">
        <v>1.03</v>
      </c>
      <c r="BE396" s="133"/>
      <c r="BF396" s="134" t="s">
        <v>247</v>
      </c>
      <c r="BG396" s="135"/>
      <c r="BH396" s="132">
        <v>1.03</v>
      </c>
      <c r="BI396" s="133"/>
      <c r="BJ396" s="134" t="s">
        <v>247</v>
      </c>
      <c r="BK396" s="135"/>
      <c r="BL396" s="132">
        <v>1.03</v>
      </c>
      <c r="BM396" s="133"/>
      <c r="BN396" s="134" t="s">
        <v>247</v>
      </c>
      <c r="BO396" s="135"/>
      <c r="BP396" s="132">
        <v>0.98</v>
      </c>
      <c r="BQ396" s="133"/>
      <c r="BR396" s="134" t="s">
        <v>247</v>
      </c>
      <c r="BS396" s="135"/>
      <c r="BT396" s="132">
        <v>0.98</v>
      </c>
      <c r="BU396" s="133"/>
      <c r="BV396" s="134" t="s">
        <v>247</v>
      </c>
      <c r="BW396" s="135"/>
      <c r="BX396" s="132">
        <v>0.98</v>
      </c>
      <c r="BY396" s="133"/>
      <c r="BZ396" s="134" t="s">
        <v>247</v>
      </c>
      <c r="CA396" s="135"/>
      <c r="CB396" s="132">
        <v>0.98</v>
      </c>
      <c r="CC396" s="133"/>
      <c r="CD396" s="134" t="s">
        <v>247</v>
      </c>
      <c r="CE396" s="135"/>
      <c r="CF396" s="132">
        <v>0.98</v>
      </c>
      <c r="CG396" s="133"/>
      <c r="CH396" s="134" t="s">
        <v>247</v>
      </c>
      <c r="CI396" s="135"/>
      <c r="CJ396" s="132">
        <v>0.98</v>
      </c>
      <c r="CK396" s="133"/>
      <c r="CL396" s="134" t="s">
        <v>247</v>
      </c>
      <c r="CM396" s="135"/>
      <c r="CN396" s="132">
        <v>0.98</v>
      </c>
      <c r="CO396" s="133"/>
      <c r="CP396" s="134" t="s">
        <v>247</v>
      </c>
      <c r="CQ396" s="135"/>
      <c r="CR396" s="132">
        <v>0.98</v>
      </c>
      <c r="CS396" s="133"/>
      <c r="CT396" s="134" t="s">
        <v>247</v>
      </c>
      <c r="CU396" s="135"/>
      <c r="CV396" s="132">
        <v>0.98</v>
      </c>
      <c r="CW396" s="133"/>
      <c r="CX396" s="134" t="s">
        <v>247</v>
      </c>
      <c r="CY396" s="135"/>
      <c r="CZ396" s="132">
        <v>1.03</v>
      </c>
      <c r="DA396" s="133"/>
      <c r="DB396" s="134" t="s">
        <v>247</v>
      </c>
      <c r="DC396" s="135"/>
      <c r="DD396" s="132">
        <v>1.03</v>
      </c>
      <c r="DE396" s="133"/>
      <c r="DF396" s="134" t="s">
        <v>247</v>
      </c>
      <c r="DG396" s="135"/>
      <c r="DH396" s="132">
        <v>1.03</v>
      </c>
      <c r="DI396" s="133"/>
      <c r="DJ396" s="134" t="s">
        <v>247</v>
      </c>
      <c r="DK396" s="135"/>
    </row>
    <row r="397" spans="2:115" ht="23.5" customHeight="1" x14ac:dyDescent="0.4">
      <c r="B397" s="203"/>
      <c r="C397" s="204"/>
      <c r="D397" s="136"/>
      <c r="E397" s="129"/>
      <c r="F397" s="144"/>
      <c r="G397" s="145"/>
      <c r="H397" s="136"/>
      <c r="I397" s="129"/>
      <c r="J397" s="144"/>
      <c r="K397" s="145"/>
      <c r="L397" s="136"/>
      <c r="M397" s="129"/>
      <c r="N397" s="144"/>
      <c r="O397" s="145"/>
      <c r="P397" s="136"/>
      <c r="Q397" s="129"/>
      <c r="R397" s="144"/>
      <c r="S397" s="145"/>
      <c r="T397" s="136"/>
      <c r="U397" s="129"/>
      <c r="V397" s="144"/>
      <c r="W397" s="145"/>
      <c r="X397" s="136"/>
      <c r="Y397" s="129"/>
      <c r="Z397" s="144"/>
      <c r="AA397" s="145"/>
      <c r="AB397" s="136"/>
      <c r="AC397" s="129"/>
      <c r="AD397" s="144"/>
      <c r="AE397" s="145"/>
      <c r="AF397" s="136"/>
      <c r="AG397" s="129"/>
      <c r="AH397" s="144"/>
      <c r="AI397" s="145"/>
      <c r="AJ397" s="136"/>
      <c r="AK397" s="129"/>
      <c r="AL397" s="144"/>
      <c r="AM397" s="145"/>
      <c r="AN397" s="136"/>
      <c r="AO397" s="129"/>
      <c r="AP397" s="144"/>
      <c r="AQ397" s="145"/>
      <c r="AR397" s="136"/>
      <c r="AS397" s="129"/>
      <c r="AT397" s="144"/>
      <c r="AU397" s="145"/>
      <c r="AV397" s="128">
        <v>0.78</v>
      </c>
      <c r="AW397" s="129"/>
      <c r="AX397" s="130" t="s">
        <v>134</v>
      </c>
      <c r="AY397" s="131"/>
      <c r="AZ397" s="128">
        <v>0.78</v>
      </c>
      <c r="BA397" s="129"/>
      <c r="BB397" s="130" t="s">
        <v>134</v>
      </c>
      <c r="BC397" s="131"/>
      <c r="BD397" s="128">
        <v>0.78</v>
      </c>
      <c r="BE397" s="129"/>
      <c r="BF397" s="130" t="s">
        <v>134</v>
      </c>
      <c r="BG397" s="131"/>
      <c r="BH397" s="128">
        <v>0.78</v>
      </c>
      <c r="BI397" s="129"/>
      <c r="BJ397" s="130" t="s">
        <v>134</v>
      </c>
      <c r="BK397" s="131"/>
      <c r="BL397" s="128">
        <v>0.78</v>
      </c>
      <c r="BM397" s="129"/>
      <c r="BN397" s="130" t="s">
        <v>134</v>
      </c>
      <c r="BO397" s="131"/>
      <c r="BP397" s="128">
        <v>0.73</v>
      </c>
      <c r="BQ397" s="129"/>
      <c r="BR397" s="130" t="s">
        <v>134</v>
      </c>
      <c r="BS397" s="131"/>
      <c r="BT397" s="128">
        <v>0.73</v>
      </c>
      <c r="BU397" s="129"/>
      <c r="BV397" s="130" t="s">
        <v>134</v>
      </c>
      <c r="BW397" s="131"/>
      <c r="BX397" s="128">
        <v>0.73</v>
      </c>
      <c r="BY397" s="129"/>
      <c r="BZ397" s="130" t="s">
        <v>134</v>
      </c>
      <c r="CA397" s="131"/>
      <c r="CB397" s="128">
        <v>0.73</v>
      </c>
      <c r="CC397" s="129"/>
      <c r="CD397" s="130" t="s">
        <v>134</v>
      </c>
      <c r="CE397" s="131"/>
      <c r="CF397" s="128">
        <v>0.73</v>
      </c>
      <c r="CG397" s="129"/>
      <c r="CH397" s="130" t="s">
        <v>134</v>
      </c>
      <c r="CI397" s="131"/>
      <c r="CJ397" s="128">
        <v>0.73</v>
      </c>
      <c r="CK397" s="129"/>
      <c r="CL397" s="130" t="s">
        <v>134</v>
      </c>
      <c r="CM397" s="131"/>
      <c r="CN397" s="128">
        <v>0.73</v>
      </c>
      <c r="CO397" s="129"/>
      <c r="CP397" s="130" t="s">
        <v>134</v>
      </c>
      <c r="CQ397" s="131"/>
      <c r="CR397" s="128">
        <v>0.73</v>
      </c>
      <c r="CS397" s="129"/>
      <c r="CT397" s="130" t="s">
        <v>134</v>
      </c>
      <c r="CU397" s="131"/>
      <c r="CV397" s="128">
        <v>0.73</v>
      </c>
      <c r="CW397" s="129"/>
      <c r="CX397" s="130" t="s">
        <v>134</v>
      </c>
      <c r="CY397" s="131"/>
      <c r="CZ397" s="128">
        <v>4.8499999999999996</v>
      </c>
      <c r="DA397" s="129"/>
      <c r="DB397" s="130" t="s">
        <v>134</v>
      </c>
      <c r="DC397" s="131"/>
      <c r="DD397" s="128">
        <v>4.8499999999999996</v>
      </c>
      <c r="DE397" s="129"/>
      <c r="DF397" s="130" t="s">
        <v>134</v>
      </c>
      <c r="DG397" s="131"/>
      <c r="DH397" s="128">
        <v>4.8499999999999996</v>
      </c>
      <c r="DI397" s="129"/>
      <c r="DJ397" s="130" t="s">
        <v>134</v>
      </c>
      <c r="DK397" s="131"/>
    </row>
    <row r="398" spans="2:115" ht="23.5" customHeight="1" x14ac:dyDescent="0.4">
      <c r="B398" s="201" t="s">
        <v>94</v>
      </c>
      <c r="C398" s="202"/>
      <c r="D398" s="137" t="s">
        <v>8</v>
      </c>
      <c r="E398" s="133"/>
      <c r="F398" s="142" t="s">
        <v>8</v>
      </c>
      <c r="G398" s="143"/>
      <c r="H398" s="137" t="s">
        <v>8</v>
      </c>
      <c r="I398" s="133"/>
      <c r="J398" s="142" t="s">
        <v>8</v>
      </c>
      <c r="K398" s="143"/>
      <c r="L398" s="137" t="s">
        <v>8</v>
      </c>
      <c r="M398" s="133"/>
      <c r="N398" s="142" t="s">
        <v>8</v>
      </c>
      <c r="O398" s="143"/>
      <c r="P398" s="137" t="s">
        <v>8</v>
      </c>
      <c r="Q398" s="133"/>
      <c r="R398" s="142" t="s">
        <v>8</v>
      </c>
      <c r="S398" s="143"/>
      <c r="T398" s="137" t="s">
        <v>8</v>
      </c>
      <c r="U398" s="133"/>
      <c r="V398" s="142" t="s">
        <v>8</v>
      </c>
      <c r="W398" s="143"/>
      <c r="X398" s="137" t="s">
        <v>8</v>
      </c>
      <c r="Y398" s="133"/>
      <c r="Z398" s="142" t="s">
        <v>8</v>
      </c>
      <c r="AA398" s="143"/>
      <c r="AB398" s="137" t="s">
        <v>8</v>
      </c>
      <c r="AC398" s="133"/>
      <c r="AD398" s="142" t="s">
        <v>8</v>
      </c>
      <c r="AE398" s="143"/>
      <c r="AF398" s="137" t="s">
        <v>8</v>
      </c>
      <c r="AG398" s="133"/>
      <c r="AH398" s="142" t="s">
        <v>8</v>
      </c>
      <c r="AI398" s="143"/>
      <c r="AJ398" s="137" t="s">
        <v>8</v>
      </c>
      <c r="AK398" s="133"/>
      <c r="AL398" s="142" t="s">
        <v>8</v>
      </c>
      <c r="AM398" s="143"/>
      <c r="AN398" s="137" t="s">
        <v>8</v>
      </c>
      <c r="AO398" s="133"/>
      <c r="AP398" s="142" t="s">
        <v>8</v>
      </c>
      <c r="AQ398" s="143"/>
      <c r="AR398" s="137" t="s">
        <v>8</v>
      </c>
      <c r="AS398" s="133"/>
      <c r="AT398" s="142" t="s">
        <v>8</v>
      </c>
      <c r="AU398" s="143"/>
      <c r="AV398" s="132">
        <v>0.6</v>
      </c>
      <c r="AW398" s="133"/>
      <c r="AX398" s="134" t="s">
        <v>247</v>
      </c>
      <c r="AY398" s="135"/>
      <c r="AZ398" s="132">
        <v>0.6</v>
      </c>
      <c r="BA398" s="133"/>
      <c r="BB398" s="134" t="s">
        <v>247</v>
      </c>
      <c r="BC398" s="135"/>
      <c r="BD398" s="132">
        <v>0.6</v>
      </c>
      <c r="BE398" s="133"/>
      <c r="BF398" s="134" t="s">
        <v>247</v>
      </c>
      <c r="BG398" s="135"/>
      <c r="BH398" s="132">
        <v>0.6</v>
      </c>
      <c r="BI398" s="133"/>
      <c r="BJ398" s="134" t="s">
        <v>247</v>
      </c>
      <c r="BK398" s="135"/>
      <c r="BL398" s="132">
        <v>0.6</v>
      </c>
      <c r="BM398" s="133"/>
      <c r="BN398" s="134" t="s">
        <v>247</v>
      </c>
      <c r="BO398" s="135"/>
      <c r="BP398" s="132">
        <v>0.6</v>
      </c>
      <c r="BQ398" s="133"/>
      <c r="BR398" s="134" t="s">
        <v>247</v>
      </c>
      <c r="BS398" s="135"/>
      <c r="BT398" s="132">
        <v>0.6</v>
      </c>
      <c r="BU398" s="133"/>
      <c r="BV398" s="134" t="s">
        <v>247</v>
      </c>
      <c r="BW398" s="135"/>
      <c r="BX398" s="132">
        <v>0.6</v>
      </c>
      <c r="BY398" s="133"/>
      <c r="BZ398" s="134" t="s">
        <v>247</v>
      </c>
      <c r="CA398" s="135"/>
      <c r="CB398" s="132">
        <v>0.6</v>
      </c>
      <c r="CC398" s="133"/>
      <c r="CD398" s="134" t="s">
        <v>247</v>
      </c>
      <c r="CE398" s="135"/>
      <c r="CF398" s="132">
        <v>0.6</v>
      </c>
      <c r="CG398" s="133"/>
      <c r="CH398" s="134" t="s">
        <v>247</v>
      </c>
      <c r="CI398" s="135"/>
      <c r="CJ398" s="132">
        <v>0.6</v>
      </c>
      <c r="CK398" s="133"/>
      <c r="CL398" s="134" t="s">
        <v>247</v>
      </c>
      <c r="CM398" s="135"/>
      <c r="CN398" s="132">
        <v>0.6</v>
      </c>
      <c r="CO398" s="133"/>
      <c r="CP398" s="134" t="s">
        <v>247</v>
      </c>
      <c r="CQ398" s="135"/>
      <c r="CR398" s="132">
        <v>0.6</v>
      </c>
      <c r="CS398" s="133"/>
      <c r="CT398" s="134" t="s">
        <v>247</v>
      </c>
      <c r="CU398" s="135"/>
      <c r="CV398" s="132">
        <v>0.6</v>
      </c>
      <c r="CW398" s="133"/>
      <c r="CX398" s="134" t="s">
        <v>247</v>
      </c>
      <c r="CY398" s="135"/>
      <c r="CZ398" s="132">
        <v>0.6</v>
      </c>
      <c r="DA398" s="133"/>
      <c r="DB398" s="134" t="s">
        <v>247</v>
      </c>
      <c r="DC398" s="135"/>
      <c r="DD398" s="132">
        <v>0.6</v>
      </c>
      <c r="DE398" s="133"/>
      <c r="DF398" s="134" t="s">
        <v>247</v>
      </c>
      <c r="DG398" s="135"/>
      <c r="DH398" s="132">
        <v>0.6</v>
      </c>
      <c r="DI398" s="133"/>
      <c r="DJ398" s="134" t="s">
        <v>247</v>
      </c>
      <c r="DK398" s="135"/>
    </row>
    <row r="399" spans="2:115" ht="23.5" customHeight="1" x14ac:dyDescent="0.4">
      <c r="B399" s="203"/>
      <c r="C399" s="204"/>
      <c r="D399" s="136"/>
      <c r="E399" s="129"/>
      <c r="F399" s="144"/>
      <c r="G399" s="145"/>
      <c r="H399" s="136"/>
      <c r="I399" s="129"/>
      <c r="J399" s="144"/>
      <c r="K399" s="145"/>
      <c r="L399" s="136"/>
      <c r="M399" s="129"/>
      <c r="N399" s="144"/>
      <c r="O399" s="145"/>
      <c r="P399" s="136"/>
      <c r="Q399" s="129"/>
      <c r="R399" s="144"/>
      <c r="S399" s="145"/>
      <c r="T399" s="136"/>
      <c r="U399" s="129"/>
      <c r="V399" s="144"/>
      <c r="W399" s="145"/>
      <c r="X399" s="136"/>
      <c r="Y399" s="129"/>
      <c r="Z399" s="144"/>
      <c r="AA399" s="145"/>
      <c r="AB399" s="136"/>
      <c r="AC399" s="129"/>
      <c r="AD399" s="144"/>
      <c r="AE399" s="145"/>
      <c r="AF399" s="136"/>
      <c r="AG399" s="129"/>
      <c r="AH399" s="144"/>
      <c r="AI399" s="145"/>
      <c r="AJ399" s="136"/>
      <c r="AK399" s="129"/>
      <c r="AL399" s="144"/>
      <c r="AM399" s="145"/>
      <c r="AN399" s="136"/>
      <c r="AO399" s="129"/>
      <c r="AP399" s="144"/>
      <c r="AQ399" s="145"/>
      <c r="AR399" s="136"/>
      <c r="AS399" s="129"/>
      <c r="AT399" s="144"/>
      <c r="AU399" s="145"/>
      <c r="AV399" s="128">
        <f t="shared" ref="AV399" si="150">6.15</f>
        <v>6.15</v>
      </c>
      <c r="AW399" s="129"/>
      <c r="AX399" s="130" t="s">
        <v>134</v>
      </c>
      <c r="AY399" s="131"/>
      <c r="AZ399" s="128">
        <f t="shared" ref="AZ399" si="151">6.15</f>
        <v>6.15</v>
      </c>
      <c r="BA399" s="129"/>
      <c r="BB399" s="130" t="s">
        <v>134</v>
      </c>
      <c r="BC399" s="131"/>
      <c r="BD399" s="128">
        <f t="shared" ref="BD399" si="152">6.15</f>
        <v>6.15</v>
      </c>
      <c r="BE399" s="129"/>
      <c r="BF399" s="130" t="s">
        <v>134</v>
      </c>
      <c r="BG399" s="131"/>
      <c r="BH399" s="128">
        <f t="shared" ref="BH399" si="153">6.15</f>
        <v>6.15</v>
      </c>
      <c r="BI399" s="129"/>
      <c r="BJ399" s="130" t="s">
        <v>134</v>
      </c>
      <c r="BK399" s="131"/>
      <c r="BL399" s="128">
        <f t="shared" ref="BL399" si="154">6.15</f>
        <v>6.15</v>
      </c>
      <c r="BM399" s="129"/>
      <c r="BN399" s="130" t="s">
        <v>134</v>
      </c>
      <c r="BO399" s="131"/>
      <c r="BP399" s="128">
        <v>6.1000000000000005</v>
      </c>
      <c r="BQ399" s="129"/>
      <c r="BR399" s="130" t="s">
        <v>134</v>
      </c>
      <c r="BS399" s="131"/>
      <c r="BT399" s="128">
        <v>6.1000000000000005</v>
      </c>
      <c r="BU399" s="129"/>
      <c r="BV399" s="130" t="s">
        <v>134</v>
      </c>
      <c r="BW399" s="131"/>
      <c r="BX399" s="128">
        <v>6.1000000000000005</v>
      </c>
      <c r="BY399" s="129"/>
      <c r="BZ399" s="130" t="s">
        <v>134</v>
      </c>
      <c r="CA399" s="131"/>
      <c r="CB399" s="128">
        <v>6.1000000000000005</v>
      </c>
      <c r="CC399" s="129"/>
      <c r="CD399" s="130" t="s">
        <v>134</v>
      </c>
      <c r="CE399" s="131"/>
      <c r="CF399" s="128">
        <v>6.1000000000000005</v>
      </c>
      <c r="CG399" s="129"/>
      <c r="CH399" s="130" t="s">
        <v>134</v>
      </c>
      <c r="CI399" s="131"/>
      <c r="CJ399" s="128">
        <v>6.1000000000000005</v>
      </c>
      <c r="CK399" s="129"/>
      <c r="CL399" s="130" t="s">
        <v>134</v>
      </c>
      <c r="CM399" s="131"/>
      <c r="CN399" s="128">
        <v>6.1000000000000005</v>
      </c>
      <c r="CO399" s="129"/>
      <c r="CP399" s="130" t="s">
        <v>134</v>
      </c>
      <c r="CQ399" s="131"/>
      <c r="CR399" s="128">
        <v>6.1000000000000005</v>
      </c>
      <c r="CS399" s="129"/>
      <c r="CT399" s="130" t="s">
        <v>134</v>
      </c>
      <c r="CU399" s="131"/>
      <c r="CV399" s="128">
        <v>6.1000000000000005</v>
      </c>
      <c r="CW399" s="129"/>
      <c r="CX399" s="130" t="s">
        <v>134</v>
      </c>
      <c r="CY399" s="131"/>
      <c r="CZ399" s="128">
        <v>10.220000000000001</v>
      </c>
      <c r="DA399" s="129"/>
      <c r="DB399" s="130" t="s">
        <v>134</v>
      </c>
      <c r="DC399" s="131"/>
      <c r="DD399" s="128">
        <v>10.220000000000001</v>
      </c>
      <c r="DE399" s="129"/>
      <c r="DF399" s="130" t="s">
        <v>134</v>
      </c>
      <c r="DG399" s="131"/>
      <c r="DH399" s="128">
        <v>10.220000000000001</v>
      </c>
      <c r="DI399" s="129"/>
      <c r="DJ399" s="130" t="s">
        <v>134</v>
      </c>
      <c r="DK399" s="131"/>
    </row>
    <row r="400" spans="2:115" ht="23.5" customHeight="1" x14ac:dyDescent="0.4">
      <c r="B400" s="201" t="s">
        <v>33</v>
      </c>
      <c r="C400" s="202"/>
      <c r="D400" s="137" t="s">
        <v>8</v>
      </c>
      <c r="E400" s="133"/>
      <c r="F400" s="142" t="s">
        <v>8</v>
      </c>
      <c r="G400" s="143"/>
      <c r="H400" s="137" t="s">
        <v>8</v>
      </c>
      <c r="I400" s="133"/>
      <c r="J400" s="142" t="s">
        <v>8</v>
      </c>
      <c r="K400" s="143"/>
      <c r="L400" s="137" t="s">
        <v>8</v>
      </c>
      <c r="M400" s="133"/>
      <c r="N400" s="142" t="s">
        <v>8</v>
      </c>
      <c r="O400" s="143"/>
      <c r="P400" s="137" t="s">
        <v>8</v>
      </c>
      <c r="Q400" s="133"/>
      <c r="R400" s="142" t="s">
        <v>8</v>
      </c>
      <c r="S400" s="143"/>
      <c r="T400" s="137" t="s">
        <v>8</v>
      </c>
      <c r="U400" s="133"/>
      <c r="V400" s="142" t="s">
        <v>8</v>
      </c>
      <c r="W400" s="143"/>
      <c r="X400" s="137" t="s">
        <v>8</v>
      </c>
      <c r="Y400" s="133"/>
      <c r="Z400" s="142" t="s">
        <v>8</v>
      </c>
      <c r="AA400" s="143"/>
      <c r="AB400" s="137" t="s">
        <v>8</v>
      </c>
      <c r="AC400" s="133"/>
      <c r="AD400" s="142" t="s">
        <v>8</v>
      </c>
      <c r="AE400" s="143"/>
      <c r="AF400" s="137" t="s">
        <v>8</v>
      </c>
      <c r="AG400" s="133"/>
      <c r="AH400" s="142" t="s">
        <v>8</v>
      </c>
      <c r="AI400" s="143"/>
      <c r="AJ400" s="137" t="s">
        <v>8</v>
      </c>
      <c r="AK400" s="133"/>
      <c r="AL400" s="142" t="s">
        <v>8</v>
      </c>
      <c r="AM400" s="143"/>
      <c r="AN400" s="137" t="s">
        <v>8</v>
      </c>
      <c r="AO400" s="133"/>
      <c r="AP400" s="142" t="s">
        <v>8</v>
      </c>
      <c r="AQ400" s="143"/>
      <c r="AR400" s="137" t="s">
        <v>8</v>
      </c>
      <c r="AS400" s="133"/>
      <c r="AT400" s="142" t="s">
        <v>8</v>
      </c>
      <c r="AU400" s="143"/>
      <c r="AV400" s="132">
        <v>0.6</v>
      </c>
      <c r="AW400" s="133"/>
      <c r="AX400" s="134" t="s">
        <v>247</v>
      </c>
      <c r="AY400" s="135"/>
      <c r="AZ400" s="132">
        <v>0.6</v>
      </c>
      <c r="BA400" s="133"/>
      <c r="BB400" s="134" t="s">
        <v>247</v>
      </c>
      <c r="BC400" s="135"/>
      <c r="BD400" s="132">
        <v>0.6</v>
      </c>
      <c r="BE400" s="133"/>
      <c r="BF400" s="134" t="s">
        <v>247</v>
      </c>
      <c r="BG400" s="135"/>
      <c r="BH400" s="132">
        <v>0.6</v>
      </c>
      <c r="BI400" s="133"/>
      <c r="BJ400" s="134" t="s">
        <v>247</v>
      </c>
      <c r="BK400" s="135"/>
      <c r="BL400" s="132">
        <v>0.6</v>
      </c>
      <c r="BM400" s="133"/>
      <c r="BN400" s="134" t="s">
        <v>247</v>
      </c>
      <c r="BO400" s="135"/>
      <c r="BP400" s="132">
        <v>0.6</v>
      </c>
      <c r="BQ400" s="133"/>
      <c r="BR400" s="134" t="s">
        <v>247</v>
      </c>
      <c r="BS400" s="135"/>
      <c r="BT400" s="132">
        <v>0.6</v>
      </c>
      <c r="BU400" s="133"/>
      <c r="BV400" s="134" t="s">
        <v>247</v>
      </c>
      <c r="BW400" s="135"/>
      <c r="BX400" s="132">
        <v>0.6</v>
      </c>
      <c r="BY400" s="133"/>
      <c r="BZ400" s="134" t="s">
        <v>247</v>
      </c>
      <c r="CA400" s="135"/>
      <c r="CB400" s="132">
        <v>0.6</v>
      </c>
      <c r="CC400" s="133"/>
      <c r="CD400" s="134" t="s">
        <v>247</v>
      </c>
      <c r="CE400" s="135"/>
      <c r="CF400" s="132">
        <v>0.6</v>
      </c>
      <c r="CG400" s="133"/>
      <c r="CH400" s="134" t="s">
        <v>247</v>
      </c>
      <c r="CI400" s="135"/>
      <c r="CJ400" s="132">
        <v>0.6</v>
      </c>
      <c r="CK400" s="133"/>
      <c r="CL400" s="134" t="s">
        <v>247</v>
      </c>
      <c r="CM400" s="135"/>
      <c r="CN400" s="132">
        <v>0.6</v>
      </c>
      <c r="CO400" s="133"/>
      <c r="CP400" s="134" t="s">
        <v>247</v>
      </c>
      <c r="CQ400" s="135"/>
      <c r="CR400" s="132">
        <v>0.6</v>
      </c>
      <c r="CS400" s="133"/>
      <c r="CT400" s="134" t="s">
        <v>247</v>
      </c>
      <c r="CU400" s="135"/>
      <c r="CV400" s="132">
        <v>0.6</v>
      </c>
      <c r="CW400" s="133"/>
      <c r="CX400" s="134" t="s">
        <v>247</v>
      </c>
      <c r="CY400" s="135"/>
      <c r="CZ400" s="132">
        <v>0.6</v>
      </c>
      <c r="DA400" s="133"/>
      <c r="DB400" s="134" t="s">
        <v>247</v>
      </c>
      <c r="DC400" s="135"/>
      <c r="DD400" s="132">
        <v>0.6</v>
      </c>
      <c r="DE400" s="133"/>
      <c r="DF400" s="134" t="s">
        <v>247</v>
      </c>
      <c r="DG400" s="135"/>
      <c r="DH400" s="132">
        <v>0.6</v>
      </c>
      <c r="DI400" s="133"/>
      <c r="DJ400" s="134" t="s">
        <v>247</v>
      </c>
      <c r="DK400" s="135"/>
    </row>
    <row r="401" spans="2:115" ht="23.5" customHeight="1" x14ac:dyDescent="0.4">
      <c r="B401" s="203"/>
      <c r="C401" s="204"/>
      <c r="D401" s="136"/>
      <c r="E401" s="129"/>
      <c r="F401" s="144"/>
      <c r="G401" s="145"/>
      <c r="H401" s="136"/>
      <c r="I401" s="129"/>
      <c r="J401" s="144"/>
      <c r="K401" s="145"/>
      <c r="L401" s="136"/>
      <c r="M401" s="129"/>
      <c r="N401" s="144"/>
      <c r="O401" s="145"/>
      <c r="P401" s="136"/>
      <c r="Q401" s="129"/>
      <c r="R401" s="144"/>
      <c r="S401" s="145"/>
      <c r="T401" s="136"/>
      <c r="U401" s="129"/>
      <c r="V401" s="144"/>
      <c r="W401" s="145"/>
      <c r="X401" s="136"/>
      <c r="Y401" s="129"/>
      <c r="Z401" s="144"/>
      <c r="AA401" s="145"/>
      <c r="AB401" s="136"/>
      <c r="AC401" s="129"/>
      <c r="AD401" s="144"/>
      <c r="AE401" s="145"/>
      <c r="AF401" s="136"/>
      <c r="AG401" s="129"/>
      <c r="AH401" s="144"/>
      <c r="AI401" s="145"/>
      <c r="AJ401" s="136"/>
      <c r="AK401" s="129"/>
      <c r="AL401" s="144"/>
      <c r="AM401" s="145"/>
      <c r="AN401" s="136"/>
      <c r="AO401" s="129"/>
      <c r="AP401" s="144"/>
      <c r="AQ401" s="145"/>
      <c r="AR401" s="136"/>
      <c r="AS401" s="129"/>
      <c r="AT401" s="144"/>
      <c r="AU401" s="145"/>
      <c r="AV401" s="128">
        <f t="shared" ref="AV401" si="155">6.15</f>
        <v>6.15</v>
      </c>
      <c r="AW401" s="129"/>
      <c r="AX401" s="130" t="s">
        <v>134</v>
      </c>
      <c r="AY401" s="131"/>
      <c r="AZ401" s="128">
        <f t="shared" ref="AZ401" si="156">6.15</f>
        <v>6.15</v>
      </c>
      <c r="BA401" s="129"/>
      <c r="BB401" s="130" t="s">
        <v>134</v>
      </c>
      <c r="BC401" s="131"/>
      <c r="BD401" s="128">
        <f t="shared" ref="BD401" si="157">6.15</f>
        <v>6.15</v>
      </c>
      <c r="BE401" s="129"/>
      <c r="BF401" s="130" t="s">
        <v>134</v>
      </c>
      <c r="BG401" s="131"/>
      <c r="BH401" s="128">
        <f t="shared" ref="BH401" si="158">6.15</f>
        <v>6.15</v>
      </c>
      <c r="BI401" s="129"/>
      <c r="BJ401" s="130" t="s">
        <v>134</v>
      </c>
      <c r="BK401" s="131"/>
      <c r="BL401" s="128">
        <f t="shared" ref="BL401" si="159">6.15</f>
        <v>6.15</v>
      </c>
      <c r="BM401" s="129"/>
      <c r="BN401" s="130" t="s">
        <v>134</v>
      </c>
      <c r="BO401" s="131"/>
      <c r="BP401" s="128">
        <v>6.1000000000000005</v>
      </c>
      <c r="BQ401" s="129"/>
      <c r="BR401" s="130" t="s">
        <v>134</v>
      </c>
      <c r="BS401" s="131"/>
      <c r="BT401" s="128">
        <v>6.1000000000000005</v>
      </c>
      <c r="BU401" s="129"/>
      <c r="BV401" s="130" t="s">
        <v>134</v>
      </c>
      <c r="BW401" s="131"/>
      <c r="BX401" s="128">
        <v>6.1000000000000005</v>
      </c>
      <c r="BY401" s="129"/>
      <c r="BZ401" s="130" t="s">
        <v>134</v>
      </c>
      <c r="CA401" s="131"/>
      <c r="CB401" s="128">
        <v>6.1000000000000005</v>
      </c>
      <c r="CC401" s="129"/>
      <c r="CD401" s="130" t="s">
        <v>134</v>
      </c>
      <c r="CE401" s="131"/>
      <c r="CF401" s="128">
        <v>6.1000000000000005</v>
      </c>
      <c r="CG401" s="129"/>
      <c r="CH401" s="130" t="s">
        <v>134</v>
      </c>
      <c r="CI401" s="131"/>
      <c r="CJ401" s="128">
        <v>6.1000000000000005</v>
      </c>
      <c r="CK401" s="129"/>
      <c r="CL401" s="130" t="s">
        <v>134</v>
      </c>
      <c r="CM401" s="131"/>
      <c r="CN401" s="128">
        <v>6.1000000000000005</v>
      </c>
      <c r="CO401" s="129"/>
      <c r="CP401" s="130" t="s">
        <v>134</v>
      </c>
      <c r="CQ401" s="131"/>
      <c r="CR401" s="128">
        <v>6.1000000000000005</v>
      </c>
      <c r="CS401" s="129"/>
      <c r="CT401" s="130" t="s">
        <v>134</v>
      </c>
      <c r="CU401" s="131"/>
      <c r="CV401" s="128">
        <v>6.1000000000000005</v>
      </c>
      <c r="CW401" s="129"/>
      <c r="CX401" s="130" t="s">
        <v>134</v>
      </c>
      <c r="CY401" s="131"/>
      <c r="CZ401" s="128">
        <v>10.220000000000001</v>
      </c>
      <c r="DA401" s="129"/>
      <c r="DB401" s="130" t="s">
        <v>134</v>
      </c>
      <c r="DC401" s="131"/>
      <c r="DD401" s="128">
        <v>10.220000000000001</v>
      </c>
      <c r="DE401" s="129"/>
      <c r="DF401" s="130" t="s">
        <v>134</v>
      </c>
      <c r="DG401" s="131"/>
      <c r="DH401" s="128">
        <v>10.220000000000001</v>
      </c>
      <c r="DI401" s="129"/>
      <c r="DJ401" s="130" t="s">
        <v>134</v>
      </c>
      <c r="DK401" s="131"/>
    </row>
    <row r="402" spans="2:115" ht="23.5" customHeight="1" x14ac:dyDescent="0.4">
      <c r="B402" s="201" t="s">
        <v>224</v>
      </c>
      <c r="C402" s="202"/>
      <c r="D402" s="137" t="s">
        <v>8</v>
      </c>
      <c r="E402" s="133"/>
      <c r="F402" s="142" t="s">
        <v>8</v>
      </c>
      <c r="G402" s="143"/>
      <c r="H402" s="137" t="s">
        <v>8</v>
      </c>
      <c r="I402" s="133"/>
      <c r="J402" s="142" t="s">
        <v>8</v>
      </c>
      <c r="K402" s="143"/>
      <c r="L402" s="137" t="s">
        <v>8</v>
      </c>
      <c r="M402" s="133"/>
      <c r="N402" s="142" t="s">
        <v>8</v>
      </c>
      <c r="O402" s="143"/>
      <c r="P402" s="137" t="s">
        <v>8</v>
      </c>
      <c r="Q402" s="133"/>
      <c r="R402" s="142" t="s">
        <v>8</v>
      </c>
      <c r="S402" s="143"/>
      <c r="T402" s="137" t="s">
        <v>8</v>
      </c>
      <c r="U402" s="133"/>
      <c r="V402" s="142" t="s">
        <v>8</v>
      </c>
      <c r="W402" s="143"/>
      <c r="X402" s="137" t="s">
        <v>8</v>
      </c>
      <c r="Y402" s="133"/>
      <c r="Z402" s="142" t="s">
        <v>8</v>
      </c>
      <c r="AA402" s="143"/>
      <c r="AB402" s="137" t="s">
        <v>8</v>
      </c>
      <c r="AC402" s="133"/>
      <c r="AD402" s="142" t="s">
        <v>8</v>
      </c>
      <c r="AE402" s="143"/>
      <c r="AF402" s="137" t="s">
        <v>8</v>
      </c>
      <c r="AG402" s="133"/>
      <c r="AH402" s="142" t="s">
        <v>8</v>
      </c>
      <c r="AI402" s="143"/>
      <c r="AJ402" s="137" t="s">
        <v>8</v>
      </c>
      <c r="AK402" s="133"/>
      <c r="AL402" s="142" t="s">
        <v>8</v>
      </c>
      <c r="AM402" s="143"/>
      <c r="AN402" s="137" t="s">
        <v>8</v>
      </c>
      <c r="AO402" s="133"/>
      <c r="AP402" s="142" t="s">
        <v>8</v>
      </c>
      <c r="AQ402" s="143"/>
      <c r="AR402" s="137" t="s">
        <v>8</v>
      </c>
      <c r="AS402" s="133"/>
      <c r="AT402" s="142" t="s">
        <v>8</v>
      </c>
      <c r="AU402" s="143"/>
      <c r="AV402" s="132">
        <v>0.6</v>
      </c>
      <c r="AW402" s="133"/>
      <c r="AX402" s="134" t="s">
        <v>247</v>
      </c>
      <c r="AY402" s="135"/>
      <c r="AZ402" s="132">
        <v>0.6</v>
      </c>
      <c r="BA402" s="133"/>
      <c r="BB402" s="134" t="s">
        <v>247</v>
      </c>
      <c r="BC402" s="135"/>
      <c r="BD402" s="132">
        <v>0.6</v>
      </c>
      <c r="BE402" s="133"/>
      <c r="BF402" s="134" t="s">
        <v>247</v>
      </c>
      <c r="BG402" s="135"/>
      <c r="BH402" s="132">
        <v>0.6</v>
      </c>
      <c r="BI402" s="133"/>
      <c r="BJ402" s="134" t="s">
        <v>247</v>
      </c>
      <c r="BK402" s="135"/>
      <c r="BL402" s="132">
        <v>0.6</v>
      </c>
      <c r="BM402" s="133"/>
      <c r="BN402" s="134" t="s">
        <v>247</v>
      </c>
      <c r="BO402" s="135"/>
      <c r="BP402" s="132">
        <v>0.6</v>
      </c>
      <c r="BQ402" s="133"/>
      <c r="BR402" s="134" t="s">
        <v>247</v>
      </c>
      <c r="BS402" s="135"/>
      <c r="BT402" s="132">
        <v>0.6</v>
      </c>
      <c r="BU402" s="133"/>
      <c r="BV402" s="134" t="s">
        <v>247</v>
      </c>
      <c r="BW402" s="135"/>
      <c r="BX402" s="132">
        <v>0.6</v>
      </c>
      <c r="BY402" s="133"/>
      <c r="BZ402" s="134" t="s">
        <v>247</v>
      </c>
      <c r="CA402" s="135"/>
      <c r="CB402" s="132">
        <v>0.6</v>
      </c>
      <c r="CC402" s="133"/>
      <c r="CD402" s="134" t="s">
        <v>247</v>
      </c>
      <c r="CE402" s="135"/>
      <c r="CF402" s="132">
        <v>0.6</v>
      </c>
      <c r="CG402" s="133"/>
      <c r="CH402" s="134" t="s">
        <v>247</v>
      </c>
      <c r="CI402" s="135"/>
      <c r="CJ402" s="132">
        <v>0.6</v>
      </c>
      <c r="CK402" s="133"/>
      <c r="CL402" s="134" t="s">
        <v>247</v>
      </c>
      <c r="CM402" s="135"/>
      <c r="CN402" s="132">
        <v>0.6</v>
      </c>
      <c r="CO402" s="133"/>
      <c r="CP402" s="134" t="s">
        <v>247</v>
      </c>
      <c r="CQ402" s="135"/>
      <c r="CR402" s="132">
        <v>0.6</v>
      </c>
      <c r="CS402" s="133"/>
      <c r="CT402" s="134" t="s">
        <v>247</v>
      </c>
      <c r="CU402" s="135"/>
      <c r="CV402" s="132">
        <v>0.6</v>
      </c>
      <c r="CW402" s="133"/>
      <c r="CX402" s="134" t="s">
        <v>247</v>
      </c>
      <c r="CY402" s="135"/>
      <c r="CZ402" s="132">
        <v>0.6</v>
      </c>
      <c r="DA402" s="133"/>
      <c r="DB402" s="134" t="s">
        <v>247</v>
      </c>
      <c r="DC402" s="135"/>
      <c r="DD402" s="132">
        <v>0.6</v>
      </c>
      <c r="DE402" s="133"/>
      <c r="DF402" s="134" t="s">
        <v>247</v>
      </c>
      <c r="DG402" s="135"/>
      <c r="DH402" s="132">
        <v>0.6</v>
      </c>
      <c r="DI402" s="133"/>
      <c r="DJ402" s="134" t="s">
        <v>247</v>
      </c>
      <c r="DK402" s="135"/>
    </row>
    <row r="403" spans="2:115" ht="23.5" customHeight="1" x14ac:dyDescent="0.4">
      <c r="B403" s="203"/>
      <c r="C403" s="204"/>
      <c r="D403" s="136"/>
      <c r="E403" s="129"/>
      <c r="F403" s="144"/>
      <c r="G403" s="145"/>
      <c r="H403" s="136"/>
      <c r="I403" s="129"/>
      <c r="J403" s="144"/>
      <c r="K403" s="145"/>
      <c r="L403" s="136"/>
      <c r="M403" s="129"/>
      <c r="N403" s="144"/>
      <c r="O403" s="145"/>
      <c r="P403" s="136"/>
      <c r="Q403" s="129"/>
      <c r="R403" s="144"/>
      <c r="S403" s="145"/>
      <c r="T403" s="136"/>
      <c r="U403" s="129"/>
      <c r="V403" s="144"/>
      <c r="W403" s="145"/>
      <c r="X403" s="136"/>
      <c r="Y403" s="129"/>
      <c r="Z403" s="144"/>
      <c r="AA403" s="145"/>
      <c r="AB403" s="136"/>
      <c r="AC403" s="129"/>
      <c r="AD403" s="144"/>
      <c r="AE403" s="145"/>
      <c r="AF403" s="136"/>
      <c r="AG403" s="129"/>
      <c r="AH403" s="144"/>
      <c r="AI403" s="145"/>
      <c r="AJ403" s="136"/>
      <c r="AK403" s="129"/>
      <c r="AL403" s="144"/>
      <c r="AM403" s="145"/>
      <c r="AN403" s="136"/>
      <c r="AO403" s="129"/>
      <c r="AP403" s="144"/>
      <c r="AQ403" s="145"/>
      <c r="AR403" s="136"/>
      <c r="AS403" s="129"/>
      <c r="AT403" s="144"/>
      <c r="AU403" s="145"/>
      <c r="AV403" s="128">
        <f t="shared" ref="AV403" si="160">6.15</f>
        <v>6.15</v>
      </c>
      <c r="AW403" s="129"/>
      <c r="AX403" s="130" t="s">
        <v>134</v>
      </c>
      <c r="AY403" s="131"/>
      <c r="AZ403" s="128">
        <f t="shared" ref="AZ403" si="161">6.15</f>
        <v>6.15</v>
      </c>
      <c r="BA403" s="129"/>
      <c r="BB403" s="130" t="s">
        <v>134</v>
      </c>
      <c r="BC403" s="131"/>
      <c r="BD403" s="128">
        <f t="shared" ref="BD403" si="162">6.15</f>
        <v>6.15</v>
      </c>
      <c r="BE403" s="129"/>
      <c r="BF403" s="130" t="s">
        <v>134</v>
      </c>
      <c r="BG403" s="131"/>
      <c r="BH403" s="128">
        <f t="shared" ref="BH403" si="163">6.15</f>
        <v>6.15</v>
      </c>
      <c r="BI403" s="129"/>
      <c r="BJ403" s="130" t="s">
        <v>134</v>
      </c>
      <c r="BK403" s="131"/>
      <c r="BL403" s="128">
        <f t="shared" ref="BL403" si="164">6.15</f>
        <v>6.15</v>
      </c>
      <c r="BM403" s="129"/>
      <c r="BN403" s="130" t="s">
        <v>134</v>
      </c>
      <c r="BO403" s="131"/>
      <c r="BP403" s="128">
        <v>6.1000000000000005</v>
      </c>
      <c r="BQ403" s="129"/>
      <c r="BR403" s="130" t="s">
        <v>134</v>
      </c>
      <c r="BS403" s="131"/>
      <c r="BT403" s="128">
        <v>6.1000000000000005</v>
      </c>
      <c r="BU403" s="129"/>
      <c r="BV403" s="130" t="s">
        <v>134</v>
      </c>
      <c r="BW403" s="131"/>
      <c r="BX403" s="128">
        <v>6.1000000000000005</v>
      </c>
      <c r="BY403" s="129"/>
      <c r="BZ403" s="130" t="s">
        <v>134</v>
      </c>
      <c r="CA403" s="131"/>
      <c r="CB403" s="128">
        <v>6.1000000000000005</v>
      </c>
      <c r="CC403" s="129"/>
      <c r="CD403" s="130" t="s">
        <v>134</v>
      </c>
      <c r="CE403" s="131"/>
      <c r="CF403" s="128">
        <v>6.1000000000000005</v>
      </c>
      <c r="CG403" s="129"/>
      <c r="CH403" s="130" t="s">
        <v>134</v>
      </c>
      <c r="CI403" s="131"/>
      <c r="CJ403" s="128">
        <v>6.1000000000000005</v>
      </c>
      <c r="CK403" s="129"/>
      <c r="CL403" s="130" t="s">
        <v>134</v>
      </c>
      <c r="CM403" s="131"/>
      <c r="CN403" s="128">
        <v>6.1000000000000005</v>
      </c>
      <c r="CO403" s="129"/>
      <c r="CP403" s="130" t="s">
        <v>134</v>
      </c>
      <c r="CQ403" s="131"/>
      <c r="CR403" s="128">
        <v>6.1000000000000005</v>
      </c>
      <c r="CS403" s="129"/>
      <c r="CT403" s="130" t="s">
        <v>134</v>
      </c>
      <c r="CU403" s="131"/>
      <c r="CV403" s="128">
        <v>6.1000000000000005</v>
      </c>
      <c r="CW403" s="129"/>
      <c r="CX403" s="130" t="s">
        <v>134</v>
      </c>
      <c r="CY403" s="131"/>
      <c r="CZ403" s="128">
        <v>10.220000000000001</v>
      </c>
      <c r="DA403" s="129"/>
      <c r="DB403" s="130" t="s">
        <v>134</v>
      </c>
      <c r="DC403" s="131"/>
      <c r="DD403" s="128">
        <v>10.220000000000001</v>
      </c>
      <c r="DE403" s="129"/>
      <c r="DF403" s="130" t="s">
        <v>134</v>
      </c>
      <c r="DG403" s="131"/>
      <c r="DH403" s="128">
        <v>10.220000000000001</v>
      </c>
      <c r="DI403" s="129"/>
      <c r="DJ403" s="130" t="s">
        <v>134</v>
      </c>
      <c r="DK403" s="131"/>
    </row>
    <row r="404" spans="2:115" ht="23.5" customHeight="1" x14ac:dyDescent="0.4">
      <c r="B404" s="201" t="s">
        <v>225</v>
      </c>
      <c r="C404" s="202"/>
      <c r="D404" s="137" t="s">
        <v>8</v>
      </c>
      <c r="E404" s="133"/>
      <c r="F404" s="142" t="s">
        <v>8</v>
      </c>
      <c r="G404" s="143"/>
      <c r="H404" s="137" t="s">
        <v>8</v>
      </c>
      <c r="I404" s="133"/>
      <c r="J404" s="142" t="s">
        <v>8</v>
      </c>
      <c r="K404" s="143"/>
      <c r="L404" s="137" t="s">
        <v>8</v>
      </c>
      <c r="M404" s="133"/>
      <c r="N404" s="142" t="s">
        <v>8</v>
      </c>
      <c r="O404" s="143"/>
      <c r="P404" s="137" t="s">
        <v>8</v>
      </c>
      <c r="Q404" s="133"/>
      <c r="R404" s="142" t="s">
        <v>8</v>
      </c>
      <c r="S404" s="143"/>
      <c r="T404" s="137" t="s">
        <v>8</v>
      </c>
      <c r="U404" s="133"/>
      <c r="V404" s="142" t="s">
        <v>8</v>
      </c>
      <c r="W404" s="143"/>
      <c r="X404" s="137" t="s">
        <v>8</v>
      </c>
      <c r="Y404" s="133"/>
      <c r="Z404" s="142" t="s">
        <v>8</v>
      </c>
      <c r="AA404" s="143"/>
      <c r="AB404" s="137" t="s">
        <v>8</v>
      </c>
      <c r="AC404" s="133"/>
      <c r="AD404" s="142" t="s">
        <v>8</v>
      </c>
      <c r="AE404" s="143"/>
      <c r="AF404" s="137" t="s">
        <v>8</v>
      </c>
      <c r="AG404" s="133"/>
      <c r="AH404" s="142" t="s">
        <v>8</v>
      </c>
      <c r="AI404" s="143"/>
      <c r="AJ404" s="137" t="s">
        <v>8</v>
      </c>
      <c r="AK404" s="133"/>
      <c r="AL404" s="142" t="s">
        <v>8</v>
      </c>
      <c r="AM404" s="143"/>
      <c r="AN404" s="137" t="s">
        <v>8</v>
      </c>
      <c r="AO404" s="133"/>
      <c r="AP404" s="142" t="s">
        <v>8</v>
      </c>
      <c r="AQ404" s="143"/>
      <c r="AR404" s="137" t="s">
        <v>8</v>
      </c>
      <c r="AS404" s="133"/>
      <c r="AT404" s="142" t="s">
        <v>8</v>
      </c>
      <c r="AU404" s="143"/>
      <c r="AV404" s="132">
        <v>0.6</v>
      </c>
      <c r="AW404" s="133"/>
      <c r="AX404" s="134" t="s">
        <v>247</v>
      </c>
      <c r="AY404" s="135"/>
      <c r="AZ404" s="132">
        <v>0.6</v>
      </c>
      <c r="BA404" s="133"/>
      <c r="BB404" s="134" t="s">
        <v>247</v>
      </c>
      <c r="BC404" s="135"/>
      <c r="BD404" s="132">
        <v>0.6</v>
      </c>
      <c r="BE404" s="133"/>
      <c r="BF404" s="134" t="s">
        <v>247</v>
      </c>
      <c r="BG404" s="135"/>
      <c r="BH404" s="132">
        <v>0.6</v>
      </c>
      <c r="BI404" s="133"/>
      <c r="BJ404" s="134" t="s">
        <v>247</v>
      </c>
      <c r="BK404" s="135"/>
      <c r="BL404" s="132">
        <v>0.6</v>
      </c>
      <c r="BM404" s="133"/>
      <c r="BN404" s="134" t="s">
        <v>247</v>
      </c>
      <c r="BO404" s="135"/>
      <c r="BP404" s="132">
        <v>0.6</v>
      </c>
      <c r="BQ404" s="133"/>
      <c r="BR404" s="134" t="s">
        <v>247</v>
      </c>
      <c r="BS404" s="135"/>
      <c r="BT404" s="132">
        <v>0.6</v>
      </c>
      <c r="BU404" s="133"/>
      <c r="BV404" s="134" t="s">
        <v>247</v>
      </c>
      <c r="BW404" s="135"/>
      <c r="BX404" s="132">
        <v>0.6</v>
      </c>
      <c r="BY404" s="133"/>
      <c r="BZ404" s="134" t="s">
        <v>247</v>
      </c>
      <c r="CA404" s="135"/>
      <c r="CB404" s="132">
        <v>0.6</v>
      </c>
      <c r="CC404" s="133"/>
      <c r="CD404" s="134" t="s">
        <v>247</v>
      </c>
      <c r="CE404" s="135"/>
      <c r="CF404" s="132">
        <v>0.6</v>
      </c>
      <c r="CG404" s="133"/>
      <c r="CH404" s="134" t="s">
        <v>247</v>
      </c>
      <c r="CI404" s="135"/>
      <c r="CJ404" s="132">
        <v>0.6</v>
      </c>
      <c r="CK404" s="133"/>
      <c r="CL404" s="134" t="s">
        <v>247</v>
      </c>
      <c r="CM404" s="135"/>
      <c r="CN404" s="132">
        <v>0.6</v>
      </c>
      <c r="CO404" s="133"/>
      <c r="CP404" s="134" t="s">
        <v>247</v>
      </c>
      <c r="CQ404" s="135"/>
      <c r="CR404" s="132">
        <v>0.6</v>
      </c>
      <c r="CS404" s="133"/>
      <c r="CT404" s="134" t="s">
        <v>247</v>
      </c>
      <c r="CU404" s="135"/>
      <c r="CV404" s="132">
        <v>0.6</v>
      </c>
      <c r="CW404" s="133"/>
      <c r="CX404" s="134" t="s">
        <v>247</v>
      </c>
      <c r="CY404" s="135"/>
      <c r="CZ404" s="132">
        <v>0.6</v>
      </c>
      <c r="DA404" s="133"/>
      <c r="DB404" s="134" t="s">
        <v>247</v>
      </c>
      <c r="DC404" s="135"/>
      <c r="DD404" s="132">
        <v>0.6</v>
      </c>
      <c r="DE404" s="133"/>
      <c r="DF404" s="134" t="s">
        <v>247</v>
      </c>
      <c r="DG404" s="135"/>
      <c r="DH404" s="132">
        <v>0.6</v>
      </c>
      <c r="DI404" s="133"/>
      <c r="DJ404" s="134" t="s">
        <v>247</v>
      </c>
      <c r="DK404" s="135"/>
    </row>
    <row r="405" spans="2:115" ht="23.5" customHeight="1" x14ac:dyDescent="0.4">
      <c r="B405" s="203"/>
      <c r="C405" s="204"/>
      <c r="D405" s="136"/>
      <c r="E405" s="129"/>
      <c r="F405" s="144"/>
      <c r="G405" s="145"/>
      <c r="H405" s="136"/>
      <c r="I405" s="129"/>
      <c r="J405" s="144"/>
      <c r="K405" s="145"/>
      <c r="L405" s="136"/>
      <c r="M405" s="129"/>
      <c r="N405" s="144"/>
      <c r="O405" s="145"/>
      <c r="P405" s="136"/>
      <c r="Q405" s="129"/>
      <c r="R405" s="144"/>
      <c r="S405" s="145"/>
      <c r="T405" s="136"/>
      <c r="U405" s="129"/>
      <c r="V405" s="144"/>
      <c r="W405" s="145"/>
      <c r="X405" s="136"/>
      <c r="Y405" s="129"/>
      <c r="Z405" s="144"/>
      <c r="AA405" s="145"/>
      <c r="AB405" s="136"/>
      <c r="AC405" s="129"/>
      <c r="AD405" s="144"/>
      <c r="AE405" s="145"/>
      <c r="AF405" s="136"/>
      <c r="AG405" s="129"/>
      <c r="AH405" s="144"/>
      <c r="AI405" s="145"/>
      <c r="AJ405" s="136"/>
      <c r="AK405" s="129"/>
      <c r="AL405" s="144"/>
      <c r="AM405" s="145"/>
      <c r="AN405" s="136"/>
      <c r="AO405" s="129"/>
      <c r="AP405" s="144"/>
      <c r="AQ405" s="145"/>
      <c r="AR405" s="136"/>
      <c r="AS405" s="129"/>
      <c r="AT405" s="144"/>
      <c r="AU405" s="145"/>
      <c r="AV405" s="128">
        <f t="shared" ref="AV405" si="165">6.15</f>
        <v>6.15</v>
      </c>
      <c r="AW405" s="129"/>
      <c r="AX405" s="130" t="s">
        <v>134</v>
      </c>
      <c r="AY405" s="131"/>
      <c r="AZ405" s="128">
        <f t="shared" ref="AZ405" si="166">6.15</f>
        <v>6.15</v>
      </c>
      <c r="BA405" s="129"/>
      <c r="BB405" s="130" t="s">
        <v>134</v>
      </c>
      <c r="BC405" s="131"/>
      <c r="BD405" s="128">
        <f t="shared" ref="BD405" si="167">6.15</f>
        <v>6.15</v>
      </c>
      <c r="BE405" s="129"/>
      <c r="BF405" s="130" t="s">
        <v>134</v>
      </c>
      <c r="BG405" s="131"/>
      <c r="BH405" s="128">
        <f t="shared" ref="BH405" si="168">6.15</f>
        <v>6.15</v>
      </c>
      <c r="BI405" s="129"/>
      <c r="BJ405" s="130" t="s">
        <v>134</v>
      </c>
      <c r="BK405" s="131"/>
      <c r="BL405" s="128">
        <f t="shared" ref="BL405" si="169">6.15</f>
        <v>6.15</v>
      </c>
      <c r="BM405" s="129"/>
      <c r="BN405" s="130" t="s">
        <v>134</v>
      </c>
      <c r="BO405" s="131"/>
      <c r="BP405" s="128">
        <v>6.1000000000000005</v>
      </c>
      <c r="BQ405" s="129"/>
      <c r="BR405" s="130" t="s">
        <v>134</v>
      </c>
      <c r="BS405" s="131"/>
      <c r="BT405" s="128">
        <v>6.1000000000000005</v>
      </c>
      <c r="BU405" s="129"/>
      <c r="BV405" s="130" t="s">
        <v>134</v>
      </c>
      <c r="BW405" s="131"/>
      <c r="BX405" s="128">
        <v>6.1000000000000005</v>
      </c>
      <c r="BY405" s="129"/>
      <c r="BZ405" s="130" t="s">
        <v>134</v>
      </c>
      <c r="CA405" s="131"/>
      <c r="CB405" s="128">
        <v>6.1000000000000005</v>
      </c>
      <c r="CC405" s="129"/>
      <c r="CD405" s="130" t="s">
        <v>134</v>
      </c>
      <c r="CE405" s="131"/>
      <c r="CF405" s="128">
        <v>6.1000000000000005</v>
      </c>
      <c r="CG405" s="129"/>
      <c r="CH405" s="130" t="s">
        <v>134</v>
      </c>
      <c r="CI405" s="131"/>
      <c r="CJ405" s="128">
        <v>6.1000000000000005</v>
      </c>
      <c r="CK405" s="129"/>
      <c r="CL405" s="130" t="s">
        <v>134</v>
      </c>
      <c r="CM405" s="131"/>
      <c r="CN405" s="128">
        <v>6.1000000000000005</v>
      </c>
      <c r="CO405" s="129"/>
      <c r="CP405" s="130" t="s">
        <v>134</v>
      </c>
      <c r="CQ405" s="131"/>
      <c r="CR405" s="128">
        <v>6.1000000000000005</v>
      </c>
      <c r="CS405" s="129"/>
      <c r="CT405" s="130" t="s">
        <v>134</v>
      </c>
      <c r="CU405" s="131"/>
      <c r="CV405" s="128">
        <v>6.1000000000000005</v>
      </c>
      <c r="CW405" s="129"/>
      <c r="CX405" s="130" t="s">
        <v>134</v>
      </c>
      <c r="CY405" s="131"/>
      <c r="CZ405" s="128">
        <v>10.220000000000001</v>
      </c>
      <c r="DA405" s="129"/>
      <c r="DB405" s="130" t="s">
        <v>134</v>
      </c>
      <c r="DC405" s="131"/>
      <c r="DD405" s="128">
        <v>10.220000000000001</v>
      </c>
      <c r="DE405" s="129"/>
      <c r="DF405" s="130" t="s">
        <v>134</v>
      </c>
      <c r="DG405" s="131"/>
      <c r="DH405" s="128">
        <v>10.220000000000001</v>
      </c>
      <c r="DI405" s="129"/>
      <c r="DJ405" s="130" t="s">
        <v>134</v>
      </c>
      <c r="DK405" s="131"/>
    </row>
    <row r="406" spans="2:115" ht="23.5" customHeight="1" x14ac:dyDescent="0.4">
      <c r="B406" s="201" t="s">
        <v>226</v>
      </c>
      <c r="C406" s="202"/>
      <c r="D406" s="137" t="s">
        <v>8</v>
      </c>
      <c r="E406" s="133"/>
      <c r="F406" s="142" t="s">
        <v>8</v>
      </c>
      <c r="G406" s="143"/>
      <c r="H406" s="137" t="s">
        <v>8</v>
      </c>
      <c r="I406" s="133"/>
      <c r="J406" s="142" t="s">
        <v>8</v>
      </c>
      <c r="K406" s="143"/>
      <c r="L406" s="137" t="s">
        <v>8</v>
      </c>
      <c r="M406" s="133"/>
      <c r="N406" s="142" t="s">
        <v>8</v>
      </c>
      <c r="O406" s="143"/>
      <c r="P406" s="137" t="s">
        <v>8</v>
      </c>
      <c r="Q406" s="133"/>
      <c r="R406" s="142" t="s">
        <v>8</v>
      </c>
      <c r="S406" s="143"/>
      <c r="T406" s="137" t="s">
        <v>8</v>
      </c>
      <c r="U406" s="133"/>
      <c r="V406" s="142" t="s">
        <v>8</v>
      </c>
      <c r="W406" s="143"/>
      <c r="X406" s="137" t="s">
        <v>8</v>
      </c>
      <c r="Y406" s="133"/>
      <c r="Z406" s="142" t="s">
        <v>8</v>
      </c>
      <c r="AA406" s="143"/>
      <c r="AB406" s="137" t="s">
        <v>8</v>
      </c>
      <c r="AC406" s="133"/>
      <c r="AD406" s="142" t="s">
        <v>8</v>
      </c>
      <c r="AE406" s="143"/>
      <c r="AF406" s="137" t="s">
        <v>8</v>
      </c>
      <c r="AG406" s="133"/>
      <c r="AH406" s="142" t="s">
        <v>8</v>
      </c>
      <c r="AI406" s="143"/>
      <c r="AJ406" s="137" t="s">
        <v>8</v>
      </c>
      <c r="AK406" s="133"/>
      <c r="AL406" s="142" t="s">
        <v>8</v>
      </c>
      <c r="AM406" s="143"/>
      <c r="AN406" s="137" t="s">
        <v>8</v>
      </c>
      <c r="AO406" s="133"/>
      <c r="AP406" s="142" t="s">
        <v>8</v>
      </c>
      <c r="AQ406" s="143"/>
      <c r="AR406" s="137" t="s">
        <v>8</v>
      </c>
      <c r="AS406" s="133"/>
      <c r="AT406" s="142" t="s">
        <v>8</v>
      </c>
      <c r="AU406" s="143"/>
      <c r="AV406" s="132">
        <v>0.6</v>
      </c>
      <c r="AW406" s="133"/>
      <c r="AX406" s="134" t="s">
        <v>247</v>
      </c>
      <c r="AY406" s="135"/>
      <c r="AZ406" s="132">
        <v>0.6</v>
      </c>
      <c r="BA406" s="133"/>
      <c r="BB406" s="134" t="s">
        <v>247</v>
      </c>
      <c r="BC406" s="135"/>
      <c r="BD406" s="132">
        <v>0.6</v>
      </c>
      <c r="BE406" s="133"/>
      <c r="BF406" s="134" t="s">
        <v>247</v>
      </c>
      <c r="BG406" s="135"/>
      <c r="BH406" s="132">
        <v>0.6</v>
      </c>
      <c r="BI406" s="133"/>
      <c r="BJ406" s="134" t="s">
        <v>247</v>
      </c>
      <c r="BK406" s="135"/>
      <c r="BL406" s="132">
        <v>0.6</v>
      </c>
      <c r="BM406" s="133"/>
      <c r="BN406" s="134" t="s">
        <v>247</v>
      </c>
      <c r="BO406" s="135"/>
      <c r="BP406" s="132">
        <v>0.6</v>
      </c>
      <c r="BQ406" s="133"/>
      <c r="BR406" s="134" t="s">
        <v>247</v>
      </c>
      <c r="BS406" s="135"/>
      <c r="BT406" s="132">
        <v>0.6</v>
      </c>
      <c r="BU406" s="133"/>
      <c r="BV406" s="134" t="s">
        <v>247</v>
      </c>
      <c r="BW406" s="135"/>
      <c r="BX406" s="132">
        <v>0.6</v>
      </c>
      <c r="BY406" s="133"/>
      <c r="BZ406" s="134" t="s">
        <v>247</v>
      </c>
      <c r="CA406" s="135"/>
      <c r="CB406" s="132">
        <v>0.6</v>
      </c>
      <c r="CC406" s="133"/>
      <c r="CD406" s="134" t="s">
        <v>247</v>
      </c>
      <c r="CE406" s="135"/>
      <c r="CF406" s="137">
        <v>0.78</v>
      </c>
      <c r="CG406" s="133"/>
      <c r="CH406" s="134" t="s">
        <v>134</v>
      </c>
      <c r="CI406" s="135"/>
      <c r="CJ406" s="137">
        <v>0.78</v>
      </c>
      <c r="CK406" s="133"/>
      <c r="CL406" s="134" t="s">
        <v>134</v>
      </c>
      <c r="CM406" s="135"/>
      <c r="CN406" s="132">
        <v>0.6</v>
      </c>
      <c r="CO406" s="133"/>
      <c r="CP406" s="134" t="s">
        <v>247</v>
      </c>
      <c r="CQ406" s="135"/>
      <c r="CR406" s="132">
        <v>0.6</v>
      </c>
      <c r="CS406" s="133"/>
      <c r="CT406" s="134" t="s">
        <v>247</v>
      </c>
      <c r="CU406" s="135"/>
      <c r="CV406" s="132">
        <v>0.6</v>
      </c>
      <c r="CW406" s="133"/>
      <c r="CX406" s="134" t="s">
        <v>247</v>
      </c>
      <c r="CY406" s="135"/>
      <c r="CZ406" s="132">
        <v>0.6</v>
      </c>
      <c r="DA406" s="133"/>
      <c r="DB406" s="134" t="s">
        <v>247</v>
      </c>
      <c r="DC406" s="135"/>
      <c r="DD406" s="132">
        <v>0.6</v>
      </c>
      <c r="DE406" s="133"/>
      <c r="DF406" s="134" t="s">
        <v>247</v>
      </c>
      <c r="DG406" s="135"/>
      <c r="DH406" s="132">
        <v>0.6</v>
      </c>
      <c r="DI406" s="133"/>
      <c r="DJ406" s="134" t="s">
        <v>247</v>
      </c>
      <c r="DK406" s="135"/>
    </row>
    <row r="407" spans="2:115" ht="23.5" customHeight="1" x14ac:dyDescent="0.4">
      <c r="B407" s="203"/>
      <c r="C407" s="204"/>
      <c r="D407" s="136"/>
      <c r="E407" s="129"/>
      <c r="F407" s="144"/>
      <c r="G407" s="145"/>
      <c r="H407" s="136"/>
      <c r="I407" s="129"/>
      <c r="J407" s="144"/>
      <c r="K407" s="145"/>
      <c r="L407" s="136"/>
      <c r="M407" s="129"/>
      <c r="N407" s="144"/>
      <c r="O407" s="145"/>
      <c r="P407" s="136"/>
      <c r="Q407" s="129"/>
      <c r="R407" s="144"/>
      <c r="S407" s="145"/>
      <c r="T407" s="136"/>
      <c r="U407" s="129"/>
      <c r="V407" s="144"/>
      <c r="W407" s="145"/>
      <c r="X407" s="136"/>
      <c r="Y407" s="129"/>
      <c r="Z407" s="144"/>
      <c r="AA407" s="145"/>
      <c r="AB407" s="136"/>
      <c r="AC407" s="129"/>
      <c r="AD407" s="144"/>
      <c r="AE407" s="145"/>
      <c r="AF407" s="136"/>
      <c r="AG407" s="129"/>
      <c r="AH407" s="144"/>
      <c r="AI407" s="145"/>
      <c r="AJ407" s="136"/>
      <c r="AK407" s="129"/>
      <c r="AL407" s="144"/>
      <c r="AM407" s="145"/>
      <c r="AN407" s="136"/>
      <c r="AO407" s="129"/>
      <c r="AP407" s="144"/>
      <c r="AQ407" s="145"/>
      <c r="AR407" s="136"/>
      <c r="AS407" s="129"/>
      <c r="AT407" s="144"/>
      <c r="AU407" s="145"/>
      <c r="AV407" s="128">
        <f t="shared" ref="AV407" si="170">6.15</f>
        <v>6.15</v>
      </c>
      <c r="AW407" s="129"/>
      <c r="AX407" s="130" t="s">
        <v>134</v>
      </c>
      <c r="AY407" s="131"/>
      <c r="AZ407" s="128">
        <f t="shared" ref="AZ407" si="171">6.15</f>
        <v>6.15</v>
      </c>
      <c r="BA407" s="129"/>
      <c r="BB407" s="130" t="s">
        <v>134</v>
      </c>
      <c r="BC407" s="131"/>
      <c r="BD407" s="128">
        <f t="shared" ref="BD407" si="172">6.15</f>
        <v>6.15</v>
      </c>
      <c r="BE407" s="129"/>
      <c r="BF407" s="130" t="s">
        <v>134</v>
      </c>
      <c r="BG407" s="131"/>
      <c r="BH407" s="128">
        <f t="shared" ref="BH407" si="173">6.15</f>
        <v>6.15</v>
      </c>
      <c r="BI407" s="129"/>
      <c r="BJ407" s="130" t="s">
        <v>134</v>
      </c>
      <c r="BK407" s="131"/>
      <c r="BL407" s="128">
        <f t="shared" ref="BL407" si="174">6.15</f>
        <v>6.15</v>
      </c>
      <c r="BM407" s="129"/>
      <c r="BN407" s="130" t="s">
        <v>134</v>
      </c>
      <c r="BO407" s="131"/>
      <c r="BP407" s="128">
        <v>6.1000000000000005</v>
      </c>
      <c r="BQ407" s="129"/>
      <c r="BR407" s="130" t="s">
        <v>134</v>
      </c>
      <c r="BS407" s="131"/>
      <c r="BT407" s="128">
        <v>6.1000000000000005</v>
      </c>
      <c r="BU407" s="129"/>
      <c r="BV407" s="130" t="s">
        <v>134</v>
      </c>
      <c r="BW407" s="131"/>
      <c r="BX407" s="128">
        <v>6.1000000000000005</v>
      </c>
      <c r="BY407" s="129"/>
      <c r="BZ407" s="130" t="s">
        <v>134</v>
      </c>
      <c r="CA407" s="131"/>
      <c r="CB407" s="128">
        <v>6.1000000000000005</v>
      </c>
      <c r="CC407" s="129"/>
      <c r="CD407" s="130" t="s">
        <v>134</v>
      </c>
      <c r="CE407" s="131"/>
      <c r="CF407" s="136"/>
      <c r="CG407" s="129"/>
      <c r="CH407" s="130"/>
      <c r="CI407" s="131"/>
      <c r="CJ407" s="136"/>
      <c r="CK407" s="129"/>
      <c r="CL407" s="130"/>
      <c r="CM407" s="131"/>
      <c r="CN407" s="128">
        <v>6.1000000000000005</v>
      </c>
      <c r="CO407" s="129"/>
      <c r="CP407" s="130" t="s">
        <v>134</v>
      </c>
      <c r="CQ407" s="131"/>
      <c r="CR407" s="128">
        <v>6.1000000000000005</v>
      </c>
      <c r="CS407" s="129"/>
      <c r="CT407" s="130" t="s">
        <v>134</v>
      </c>
      <c r="CU407" s="131"/>
      <c r="CV407" s="128">
        <v>6.1000000000000005</v>
      </c>
      <c r="CW407" s="129"/>
      <c r="CX407" s="130" t="s">
        <v>134</v>
      </c>
      <c r="CY407" s="131"/>
      <c r="CZ407" s="128">
        <v>10.220000000000001</v>
      </c>
      <c r="DA407" s="129"/>
      <c r="DB407" s="130" t="s">
        <v>134</v>
      </c>
      <c r="DC407" s="131"/>
      <c r="DD407" s="128">
        <v>10.220000000000001</v>
      </c>
      <c r="DE407" s="129"/>
      <c r="DF407" s="130" t="s">
        <v>134</v>
      </c>
      <c r="DG407" s="131"/>
      <c r="DH407" s="128">
        <v>10.220000000000001</v>
      </c>
      <c r="DI407" s="129"/>
      <c r="DJ407" s="130" t="s">
        <v>134</v>
      </c>
      <c r="DK407" s="131"/>
    </row>
    <row r="408" spans="2:115" ht="23.5" customHeight="1" x14ac:dyDescent="0.4">
      <c r="B408" s="201" t="s">
        <v>227</v>
      </c>
      <c r="C408" s="202"/>
      <c r="D408" s="137" t="s">
        <v>8</v>
      </c>
      <c r="E408" s="133"/>
      <c r="F408" s="142" t="s">
        <v>8</v>
      </c>
      <c r="G408" s="143"/>
      <c r="H408" s="137" t="s">
        <v>8</v>
      </c>
      <c r="I408" s="133"/>
      <c r="J408" s="142" t="s">
        <v>8</v>
      </c>
      <c r="K408" s="143"/>
      <c r="L408" s="137" t="s">
        <v>8</v>
      </c>
      <c r="M408" s="133"/>
      <c r="N408" s="142" t="s">
        <v>8</v>
      </c>
      <c r="O408" s="143"/>
      <c r="P408" s="137" t="s">
        <v>8</v>
      </c>
      <c r="Q408" s="133"/>
      <c r="R408" s="142" t="s">
        <v>8</v>
      </c>
      <c r="S408" s="143"/>
      <c r="T408" s="137" t="s">
        <v>8</v>
      </c>
      <c r="U408" s="133"/>
      <c r="V408" s="142" t="s">
        <v>8</v>
      </c>
      <c r="W408" s="143"/>
      <c r="X408" s="137" t="s">
        <v>8</v>
      </c>
      <c r="Y408" s="133"/>
      <c r="Z408" s="142" t="s">
        <v>8</v>
      </c>
      <c r="AA408" s="143"/>
      <c r="AB408" s="137" t="s">
        <v>8</v>
      </c>
      <c r="AC408" s="133"/>
      <c r="AD408" s="142" t="s">
        <v>8</v>
      </c>
      <c r="AE408" s="143"/>
      <c r="AF408" s="137" t="s">
        <v>8</v>
      </c>
      <c r="AG408" s="133"/>
      <c r="AH408" s="142" t="s">
        <v>8</v>
      </c>
      <c r="AI408" s="143"/>
      <c r="AJ408" s="137" t="s">
        <v>8</v>
      </c>
      <c r="AK408" s="133"/>
      <c r="AL408" s="142" t="s">
        <v>8</v>
      </c>
      <c r="AM408" s="143"/>
      <c r="AN408" s="137" t="s">
        <v>8</v>
      </c>
      <c r="AO408" s="133"/>
      <c r="AP408" s="142" t="s">
        <v>8</v>
      </c>
      <c r="AQ408" s="143"/>
      <c r="AR408" s="137" t="s">
        <v>8</v>
      </c>
      <c r="AS408" s="133"/>
      <c r="AT408" s="142" t="s">
        <v>8</v>
      </c>
      <c r="AU408" s="143"/>
      <c r="AV408" s="132">
        <v>0.6</v>
      </c>
      <c r="AW408" s="133"/>
      <c r="AX408" s="134" t="s">
        <v>247</v>
      </c>
      <c r="AY408" s="135"/>
      <c r="AZ408" s="132">
        <v>0.6</v>
      </c>
      <c r="BA408" s="133"/>
      <c r="BB408" s="134" t="s">
        <v>247</v>
      </c>
      <c r="BC408" s="135"/>
      <c r="BD408" s="132">
        <v>0.6</v>
      </c>
      <c r="BE408" s="133"/>
      <c r="BF408" s="134" t="s">
        <v>247</v>
      </c>
      <c r="BG408" s="135"/>
      <c r="BH408" s="132">
        <v>0.6</v>
      </c>
      <c r="BI408" s="133"/>
      <c r="BJ408" s="134" t="s">
        <v>247</v>
      </c>
      <c r="BK408" s="135"/>
      <c r="BL408" s="132">
        <v>0.6</v>
      </c>
      <c r="BM408" s="133"/>
      <c r="BN408" s="134" t="s">
        <v>247</v>
      </c>
      <c r="BO408" s="135"/>
      <c r="BP408" s="132">
        <v>0.6</v>
      </c>
      <c r="BQ408" s="133"/>
      <c r="BR408" s="134" t="s">
        <v>247</v>
      </c>
      <c r="BS408" s="135"/>
      <c r="BT408" s="132">
        <v>0.6</v>
      </c>
      <c r="BU408" s="133"/>
      <c r="BV408" s="134" t="s">
        <v>247</v>
      </c>
      <c r="BW408" s="135"/>
      <c r="BX408" s="132">
        <v>0.6</v>
      </c>
      <c r="BY408" s="133"/>
      <c r="BZ408" s="134" t="s">
        <v>247</v>
      </c>
      <c r="CA408" s="135"/>
      <c r="CB408" s="132">
        <v>0.6</v>
      </c>
      <c r="CC408" s="133"/>
      <c r="CD408" s="134" t="s">
        <v>247</v>
      </c>
      <c r="CE408" s="135"/>
      <c r="CF408" s="132">
        <v>0.6</v>
      </c>
      <c r="CG408" s="133"/>
      <c r="CH408" s="134" t="s">
        <v>247</v>
      </c>
      <c r="CI408" s="135"/>
      <c r="CJ408" s="132">
        <v>0.6</v>
      </c>
      <c r="CK408" s="133"/>
      <c r="CL408" s="134" t="s">
        <v>247</v>
      </c>
      <c r="CM408" s="135"/>
      <c r="CN408" s="132">
        <v>0.6</v>
      </c>
      <c r="CO408" s="133"/>
      <c r="CP408" s="134" t="s">
        <v>247</v>
      </c>
      <c r="CQ408" s="135"/>
      <c r="CR408" s="132">
        <v>0.6</v>
      </c>
      <c r="CS408" s="133"/>
      <c r="CT408" s="134" t="s">
        <v>247</v>
      </c>
      <c r="CU408" s="135"/>
      <c r="CV408" s="132">
        <v>0.6</v>
      </c>
      <c r="CW408" s="133"/>
      <c r="CX408" s="134" t="s">
        <v>247</v>
      </c>
      <c r="CY408" s="135"/>
      <c r="CZ408" s="132">
        <v>0.6</v>
      </c>
      <c r="DA408" s="133"/>
      <c r="DB408" s="134" t="s">
        <v>247</v>
      </c>
      <c r="DC408" s="135"/>
      <c r="DD408" s="132">
        <v>0.6</v>
      </c>
      <c r="DE408" s="133"/>
      <c r="DF408" s="134" t="s">
        <v>247</v>
      </c>
      <c r="DG408" s="135"/>
      <c r="DH408" s="132">
        <v>0.6</v>
      </c>
      <c r="DI408" s="133"/>
      <c r="DJ408" s="134" t="s">
        <v>247</v>
      </c>
      <c r="DK408" s="135"/>
    </row>
    <row r="409" spans="2:115" ht="23.5" customHeight="1" x14ac:dyDescent="0.4">
      <c r="B409" s="203"/>
      <c r="C409" s="204"/>
      <c r="D409" s="136"/>
      <c r="E409" s="129"/>
      <c r="F409" s="144"/>
      <c r="G409" s="145"/>
      <c r="H409" s="136"/>
      <c r="I409" s="129"/>
      <c r="J409" s="144"/>
      <c r="K409" s="145"/>
      <c r="L409" s="136"/>
      <c r="M409" s="129"/>
      <c r="N409" s="144"/>
      <c r="O409" s="145"/>
      <c r="P409" s="136"/>
      <c r="Q409" s="129"/>
      <c r="R409" s="144"/>
      <c r="S409" s="145"/>
      <c r="T409" s="136"/>
      <c r="U409" s="129"/>
      <c r="V409" s="144"/>
      <c r="W409" s="145"/>
      <c r="X409" s="136"/>
      <c r="Y409" s="129"/>
      <c r="Z409" s="144"/>
      <c r="AA409" s="145"/>
      <c r="AB409" s="136"/>
      <c r="AC409" s="129"/>
      <c r="AD409" s="144"/>
      <c r="AE409" s="145"/>
      <c r="AF409" s="136"/>
      <c r="AG409" s="129"/>
      <c r="AH409" s="144"/>
      <c r="AI409" s="145"/>
      <c r="AJ409" s="136"/>
      <c r="AK409" s="129"/>
      <c r="AL409" s="144"/>
      <c r="AM409" s="145"/>
      <c r="AN409" s="136"/>
      <c r="AO409" s="129"/>
      <c r="AP409" s="144"/>
      <c r="AQ409" s="145"/>
      <c r="AR409" s="136"/>
      <c r="AS409" s="129"/>
      <c r="AT409" s="144"/>
      <c r="AU409" s="145"/>
      <c r="AV409" s="128">
        <f t="shared" ref="AV409" si="175">6.15</f>
        <v>6.15</v>
      </c>
      <c r="AW409" s="129"/>
      <c r="AX409" s="130" t="s">
        <v>134</v>
      </c>
      <c r="AY409" s="131"/>
      <c r="AZ409" s="128">
        <f t="shared" ref="AZ409" si="176">6.15</f>
        <v>6.15</v>
      </c>
      <c r="BA409" s="129"/>
      <c r="BB409" s="130" t="s">
        <v>134</v>
      </c>
      <c r="BC409" s="131"/>
      <c r="BD409" s="128">
        <f t="shared" ref="BD409" si="177">6.15</f>
        <v>6.15</v>
      </c>
      <c r="BE409" s="129"/>
      <c r="BF409" s="130" t="s">
        <v>134</v>
      </c>
      <c r="BG409" s="131"/>
      <c r="BH409" s="128">
        <f t="shared" ref="BH409" si="178">6.15</f>
        <v>6.15</v>
      </c>
      <c r="BI409" s="129"/>
      <c r="BJ409" s="130" t="s">
        <v>134</v>
      </c>
      <c r="BK409" s="131"/>
      <c r="BL409" s="128">
        <f t="shared" ref="BL409" si="179">6.15</f>
        <v>6.15</v>
      </c>
      <c r="BM409" s="129"/>
      <c r="BN409" s="130" t="s">
        <v>134</v>
      </c>
      <c r="BO409" s="131"/>
      <c r="BP409" s="128">
        <v>6.1000000000000005</v>
      </c>
      <c r="BQ409" s="129"/>
      <c r="BR409" s="130" t="s">
        <v>134</v>
      </c>
      <c r="BS409" s="131"/>
      <c r="BT409" s="128">
        <v>6.1000000000000005</v>
      </c>
      <c r="BU409" s="129"/>
      <c r="BV409" s="130" t="s">
        <v>134</v>
      </c>
      <c r="BW409" s="131"/>
      <c r="BX409" s="128">
        <v>6.1000000000000005</v>
      </c>
      <c r="BY409" s="129"/>
      <c r="BZ409" s="130" t="s">
        <v>134</v>
      </c>
      <c r="CA409" s="131"/>
      <c r="CB409" s="128">
        <v>6.1000000000000005</v>
      </c>
      <c r="CC409" s="129"/>
      <c r="CD409" s="130" t="s">
        <v>134</v>
      </c>
      <c r="CE409" s="131"/>
      <c r="CF409" s="128">
        <v>6.1000000000000005</v>
      </c>
      <c r="CG409" s="129"/>
      <c r="CH409" s="130" t="s">
        <v>134</v>
      </c>
      <c r="CI409" s="131"/>
      <c r="CJ409" s="128">
        <v>6.1000000000000005</v>
      </c>
      <c r="CK409" s="129"/>
      <c r="CL409" s="130" t="s">
        <v>134</v>
      </c>
      <c r="CM409" s="131"/>
      <c r="CN409" s="128">
        <v>6.1000000000000005</v>
      </c>
      <c r="CO409" s="129"/>
      <c r="CP409" s="130" t="s">
        <v>134</v>
      </c>
      <c r="CQ409" s="131"/>
      <c r="CR409" s="128">
        <v>6.1000000000000005</v>
      </c>
      <c r="CS409" s="129"/>
      <c r="CT409" s="130" t="s">
        <v>134</v>
      </c>
      <c r="CU409" s="131"/>
      <c r="CV409" s="128">
        <v>6.1000000000000005</v>
      </c>
      <c r="CW409" s="129"/>
      <c r="CX409" s="130" t="s">
        <v>134</v>
      </c>
      <c r="CY409" s="131"/>
      <c r="CZ409" s="128">
        <v>10.220000000000001</v>
      </c>
      <c r="DA409" s="129"/>
      <c r="DB409" s="130" t="s">
        <v>134</v>
      </c>
      <c r="DC409" s="131"/>
      <c r="DD409" s="128">
        <v>10.220000000000001</v>
      </c>
      <c r="DE409" s="129"/>
      <c r="DF409" s="130" t="s">
        <v>134</v>
      </c>
      <c r="DG409" s="131"/>
      <c r="DH409" s="128">
        <v>10.220000000000001</v>
      </c>
      <c r="DI409" s="129"/>
      <c r="DJ409" s="130" t="s">
        <v>134</v>
      </c>
      <c r="DK409" s="131"/>
    </row>
    <row r="410" spans="2:115" ht="23.5" customHeight="1" x14ac:dyDescent="0.4">
      <c r="B410" s="201" t="s">
        <v>196</v>
      </c>
      <c r="C410" s="202"/>
      <c r="D410" s="137" t="s">
        <v>8</v>
      </c>
      <c r="E410" s="133"/>
      <c r="F410" s="142" t="s">
        <v>8</v>
      </c>
      <c r="G410" s="143"/>
      <c r="H410" s="137" t="s">
        <v>8</v>
      </c>
      <c r="I410" s="133"/>
      <c r="J410" s="142" t="s">
        <v>8</v>
      </c>
      <c r="K410" s="143"/>
      <c r="L410" s="137" t="s">
        <v>8</v>
      </c>
      <c r="M410" s="133"/>
      <c r="N410" s="142" t="s">
        <v>8</v>
      </c>
      <c r="O410" s="143"/>
      <c r="P410" s="137" t="s">
        <v>8</v>
      </c>
      <c r="Q410" s="133"/>
      <c r="R410" s="142" t="s">
        <v>8</v>
      </c>
      <c r="S410" s="143"/>
      <c r="T410" s="137" t="s">
        <v>8</v>
      </c>
      <c r="U410" s="133"/>
      <c r="V410" s="142" t="s">
        <v>8</v>
      </c>
      <c r="W410" s="143"/>
      <c r="X410" s="137" t="s">
        <v>8</v>
      </c>
      <c r="Y410" s="133"/>
      <c r="Z410" s="142" t="s">
        <v>8</v>
      </c>
      <c r="AA410" s="143"/>
      <c r="AB410" s="137" t="s">
        <v>8</v>
      </c>
      <c r="AC410" s="133"/>
      <c r="AD410" s="142" t="s">
        <v>8</v>
      </c>
      <c r="AE410" s="143"/>
      <c r="AF410" s="137" t="s">
        <v>8</v>
      </c>
      <c r="AG410" s="133"/>
      <c r="AH410" s="142" t="s">
        <v>8</v>
      </c>
      <c r="AI410" s="143"/>
      <c r="AJ410" s="137" t="s">
        <v>8</v>
      </c>
      <c r="AK410" s="133"/>
      <c r="AL410" s="142" t="s">
        <v>8</v>
      </c>
      <c r="AM410" s="143"/>
      <c r="AN410" s="137" t="s">
        <v>8</v>
      </c>
      <c r="AO410" s="133"/>
      <c r="AP410" s="142" t="s">
        <v>8</v>
      </c>
      <c r="AQ410" s="143"/>
      <c r="AR410" s="137" t="s">
        <v>8</v>
      </c>
      <c r="AS410" s="133"/>
      <c r="AT410" s="142" t="s">
        <v>8</v>
      </c>
      <c r="AU410" s="143"/>
      <c r="AV410" s="132">
        <v>0.6</v>
      </c>
      <c r="AW410" s="133"/>
      <c r="AX410" s="134" t="s">
        <v>247</v>
      </c>
      <c r="AY410" s="135"/>
      <c r="AZ410" s="132">
        <v>0.6</v>
      </c>
      <c r="BA410" s="133"/>
      <c r="BB410" s="134" t="s">
        <v>247</v>
      </c>
      <c r="BC410" s="135"/>
      <c r="BD410" s="132">
        <v>0.6</v>
      </c>
      <c r="BE410" s="133"/>
      <c r="BF410" s="134" t="s">
        <v>247</v>
      </c>
      <c r="BG410" s="135"/>
      <c r="BH410" s="132">
        <v>0.6</v>
      </c>
      <c r="BI410" s="133"/>
      <c r="BJ410" s="134" t="s">
        <v>247</v>
      </c>
      <c r="BK410" s="135"/>
      <c r="BL410" s="132">
        <v>0.6</v>
      </c>
      <c r="BM410" s="133"/>
      <c r="BN410" s="134" t="s">
        <v>247</v>
      </c>
      <c r="BO410" s="135"/>
      <c r="BP410" s="132">
        <v>0.6</v>
      </c>
      <c r="BQ410" s="133"/>
      <c r="BR410" s="134" t="s">
        <v>247</v>
      </c>
      <c r="BS410" s="135"/>
      <c r="BT410" s="132">
        <v>0.6</v>
      </c>
      <c r="BU410" s="133"/>
      <c r="BV410" s="134" t="s">
        <v>247</v>
      </c>
      <c r="BW410" s="135"/>
      <c r="BX410" s="132">
        <v>0.6</v>
      </c>
      <c r="BY410" s="133"/>
      <c r="BZ410" s="134" t="s">
        <v>247</v>
      </c>
      <c r="CA410" s="135"/>
      <c r="CB410" s="132">
        <v>0.6</v>
      </c>
      <c r="CC410" s="133"/>
      <c r="CD410" s="134" t="s">
        <v>247</v>
      </c>
      <c r="CE410" s="135"/>
      <c r="CF410" s="132">
        <v>0.6</v>
      </c>
      <c r="CG410" s="133"/>
      <c r="CH410" s="134" t="s">
        <v>247</v>
      </c>
      <c r="CI410" s="135"/>
      <c r="CJ410" s="132">
        <v>0.6</v>
      </c>
      <c r="CK410" s="133"/>
      <c r="CL410" s="134" t="s">
        <v>247</v>
      </c>
      <c r="CM410" s="135"/>
      <c r="CN410" s="132">
        <v>0.6</v>
      </c>
      <c r="CO410" s="133"/>
      <c r="CP410" s="134" t="s">
        <v>247</v>
      </c>
      <c r="CQ410" s="135"/>
      <c r="CR410" s="132">
        <v>0.6</v>
      </c>
      <c r="CS410" s="133"/>
      <c r="CT410" s="134" t="s">
        <v>247</v>
      </c>
      <c r="CU410" s="135"/>
      <c r="CV410" s="132">
        <v>0.6</v>
      </c>
      <c r="CW410" s="133"/>
      <c r="CX410" s="134" t="s">
        <v>247</v>
      </c>
      <c r="CY410" s="135"/>
      <c r="CZ410" s="132">
        <v>0.6</v>
      </c>
      <c r="DA410" s="133"/>
      <c r="DB410" s="134" t="s">
        <v>247</v>
      </c>
      <c r="DC410" s="135"/>
      <c r="DD410" s="132">
        <v>0.6</v>
      </c>
      <c r="DE410" s="133"/>
      <c r="DF410" s="134" t="s">
        <v>247</v>
      </c>
      <c r="DG410" s="135"/>
      <c r="DH410" s="132">
        <v>0.6</v>
      </c>
      <c r="DI410" s="133"/>
      <c r="DJ410" s="134" t="s">
        <v>247</v>
      </c>
      <c r="DK410" s="135"/>
    </row>
    <row r="411" spans="2:115" ht="23.5" customHeight="1" x14ac:dyDescent="0.4">
      <c r="B411" s="203"/>
      <c r="C411" s="204"/>
      <c r="D411" s="136"/>
      <c r="E411" s="129"/>
      <c r="F411" s="144"/>
      <c r="G411" s="145"/>
      <c r="H411" s="136"/>
      <c r="I411" s="129"/>
      <c r="J411" s="144"/>
      <c r="K411" s="145"/>
      <c r="L411" s="136"/>
      <c r="M411" s="129"/>
      <c r="N411" s="144"/>
      <c r="O411" s="145"/>
      <c r="P411" s="136"/>
      <c r="Q411" s="129"/>
      <c r="R411" s="144"/>
      <c r="S411" s="145"/>
      <c r="T411" s="136"/>
      <c r="U411" s="129"/>
      <c r="V411" s="144"/>
      <c r="W411" s="145"/>
      <c r="X411" s="136"/>
      <c r="Y411" s="129"/>
      <c r="Z411" s="144"/>
      <c r="AA411" s="145"/>
      <c r="AB411" s="136"/>
      <c r="AC411" s="129"/>
      <c r="AD411" s="144"/>
      <c r="AE411" s="145"/>
      <c r="AF411" s="136"/>
      <c r="AG411" s="129"/>
      <c r="AH411" s="144"/>
      <c r="AI411" s="145"/>
      <c r="AJ411" s="136"/>
      <c r="AK411" s="129"/>
      <c r="AL411" s="144"/>
      <c r="AM411" s="145"/>
      <c r="AN411" s="136"/>
      <c r="AO411" s="129"/>
      <c r="AP411" s="144"/>
      <c r="AQ411" s="145"/>
      <c r="AR411" s="136"/>
      <c r="AS411" s="129"/>
      <c r="AT411" s="144"/>
      <c r="AU411" s="145"/>
      <c r="AV411" s="128">
        <f t="shared" ref="AV411" si="180">6.15</f>
        <v>6.15</v>
      </c>
      <c r="AW411" s="129"/>
      <c r="AX411" s="130" t="s">
        <v>134</v>
      </c>
      <c r="AY411" s="131"/>
      <c r="AZ411" s="128">
        <f t="shared" ref="AZ411" si="181">6.15</f>
        <v>6.15</v>
      </c>
      <c r="BA411" s="129"/>
      <c r="BB411" s="130" t="s">
        <v>134</v>
      </c>
      <c r="BC411" s="131"/>
      <c r="BD411" s="128">
        <f t="shared" ref="BD411" si="182">6.15</f>
        <v>6.15</v>
      </c>
      <c r="BE411" s="129"/>
      <c r="BF411" s="130" t="s">
        <v>134</v>
      </c>
      <c r="BG411" s="131"/>
      <c r="BH411" s="128">
        <f t="shared" ref="BH411" si="183">6.15</f>
        <v>6.15</v>
      </c>
      <c r="BI411" s="129"/>
      <c r="BJ411" s="130" t="s">
        <v>134</v>
      </c>
      <c r="BK411" s="131"/>
      <c r="BL411" s="128">
        <f t="shared" ref="BL411" si="184">6.15</f>
        <v>6.15</v>
      </c>
      <c r="BM411" s="129"/>
      <c r="BN411" s="130" t="s">
        <v>134</v>
      </c>
      <c r="BO411" s="131"/>
      <c r="BP411" s="128">
        <v>6.1000000000000005</v>
      </c>
      <c r="BQ411" s="129"/>
      <c r="BR411" s="130" t="s">
        <v>134</v>
      </c>
      <c r="BS411" s="131"/>
      <c r="BT411" s="128">
        <v>6.1000000000000005</v>
      </c>
      <c r="BU411" s="129"/>
      <c r="BV411" s="130" t="s">
        <v>134</v>
      </c>
      <c r="BW411" s="131"/>
      <c r="BX411" s="128">
        <v>6.1000000000000005</v>
      </c>
      <c r="BY411" s="129"/>
      <c r="BZ411" s="130" t="s">
        <v>134</v>
      </c>
      <c r="CA411" s="131"/>
      <c r="CB411" s="128">
        <v>6.1000000000000005</v>
      </c>
      <c r="CC411" s="129"/>
      <c r="CD411" s="130" t="s">
        <v>134</v>
      </c>
      <c r="CE411" s="131"/>
      <c r="CF411" s="128">
        <v>6.1000000000000005</v>
      </c>
      <c r="CG411" s="129"/>
      <c r="CH411" s="130" t="s">
        <v>134</v>
      </c>
      <c r="CI411" s="131"/>
      <c r="CJ411" s="128">
        <v>6.1000000000000005</v>
      </c>
      <c r="CK411" s="129"/>
      <c r="CL411" s="130" t="s">
        <v>134</v>
      </c>
      <c r="CM411" s="131"/>
      <c r="CN411" s="128">
        <v>6.1000000000000005</v>
      </c>
      <c r="CO411" s="129"/>
      <c r="CP411" s="130" t="s">
        <v>134</v>
      </c>
      <c r="CQ411" s="131"/>
      <c r="CR411" s="128">
        <v>6.1000000000000005</v>
      </c>
      <c r="CS411" s="129"/>
      <c r="CT411" s="130" t="s">
        <v>134</v>
      </c>
      <c r="CU411" s="131"/>
      <c r="CV411" s="128">
        <v>6.1000000000000005</v>
      </c>
      <c r="CW411" s="129"/>
      <c r="CX411" s="130" t="s">
        <v>134</v>
      </c>
      <c r="CY411" s="131"/>
      <c r="CZ411" s="128">
        <v>10.220000000000001</v>
      </c>
      <c r="DA411" s="129"/>
      <c r="DB411" s="130" t="s">
        <v>134</v>
      </c>
      <c r="DC411" s="131"/>
      <c r="DD411" s="128">
        <v>10.220000000000001</v>
      </c>
      <c r="DE411" s="129"/>
      <c r="DF411" s="130" t="s">
        <v>134</v>
      </c>
      <c r="DG411" s="131"/>
      <c r="DH411" s="128">
        <v>10.220000000000001</v>
      </c>
      <c r="DI411" s="129"/>
      <c r="DJ411" s="130" t="s">
        <v>134</v>
      </c>
      <c r="DK411" s="131"/>
    </row>
    <row r="412" spans="2:115" ht="23.5" customHeight="1" x14ac:dyDescent="0.4">
      <c r="B412" s="201" t="s">
        <v>99</v>
      </c>
      <c r="C412" s="202"/>
      <c r="D412" s="137" t="s">
        <v>8</v>
      </c>
      <c r="E412" s="133"/>
      <c r="F412" s="142" t="s">
        <v>8</v>
      </c>
      <c r="G412" s="143"/>
      <c r="H412" s="137" t="s">
        <v>8</v>
      </c>
      <c r="I412" s="133"/>
      <c r="J412" s="142" t="s">
        <v>8</v>
      </c>
      <c r="K412" s="143"/>
      <c r="L412" s="137" t="s">
        <v>8</v>
      </c>
      <c r="M412" s="133"/>
      <c r="N412" s="142" t="s">
        <v>8</v>
      </c>
      <c r="O412" s="143"/>
      <c r="P412" s="137" t="s">
        <v>8</v>
      </c>
      <c r="Q412" s="133"/>
      <c r="R412" s="142" t="s">
        <v>8</v>
      </c>
      <c r="S412" s="143"/>
      <c r="T412" s="137" t="s">
        <v>8</v>
      </c>
      <c r="U412" s="133"/>
      <c r="V412" s="142" t="s">
        <v>8</v>
      </c>
      <c r="W412" s="143"/>
      <c r="X412" s="137" t="s">
        <v>8</v>
      </c>
      <c r="Y412" s="133"/>
      <c r="Z412" s="142" t="s">
        <v>8</v>
      </c>
      <c r="AA412" s="143"/>
      <c r="AB412" s="137" t="s">
        <v>8</v>
      </c>
      <c r="AC412" s="133"/>
      <c r="AD412" s="142" t="s">
        <v>8</v>
      </c>
      <c r="AE412" s="143"/>
      <c r="AF412" s="137" t="s">
        <v>8</v>
      </c>
      <c r="AG412" s="133"/>
      <c r="AH412" s="142" t="s">
        <v>8</v>
      </c>
      <c r="AI412" s="143"/>
      <c r="AJ412" s="137" t="s">
        <v>8</v>
      </c>
      <c r="AK412" s="133"/>
      <c r="AL412" s="142" t="s">
        <v>8</v>
      </c>
      <c r="AM412" s="143"/>
      <c r="AN412" s="137" t="s">
        <v>8</v>
      </c>
      <c r="AO412" s="133"/>
      <c r="AP412" s="142" t="s">
        <v>8</v>
      </c>
      <c r="AQ412" s="143"/>
      <c r="AR412" s="137" t="s">
        <v>8</v>
      </c>
      <c r="AS412" s="133"/>
      <c r="AT412" s="142" t="s">
        <v>8</v>
      </c>
      <c r="AU412" s="143"/>
      <c r="AV412" s="132">
        <v>0.6</v>
      </c>
      <c r="AW412" s="133"/>
      <c r="AX412" s="134" t="s">
        <v>247</v>
      </c>
      <c r="AY412" s="135"/>
      <c r="AZ412" s="132">
        <v>0.6</v>
      </c>
      <c r="BA412" s="133"/>
      <c r="BB412" s="134" t="s">
        <v>247</v>
      </c>
      <c r="BC412" s="135"/>
      <c r="BD412" s="132">
        <v>0.6</v>
      </c>
      <c r="BE412" s="133"/>
      <c r="BF412" s="134" t="s">
        <v>247</v>
      </c>
      <c r="BG412" s="135"/>
      <c r="BH412" s="132">
        <v>0.6</v>
      </c>
      <c r="BI412" s="133"/>
      <c r="BJ412" s="134" t="s">
        <v>247</v>
      </c>
      <c r="BK412" s="135"/>
      <c r="BL412" s="132">
        <v>0.6</v>
      </c>
      <c r="BM412" s="133"/>
      <c r="BN412" s="134" t="s">
        <v>247</v>
      </c>
      <c r="BO412" s="135"/>
      <c r="BP412" s="132">
        <v>0.6</v>
      </c>
      <c r="BQ412" s="133"/>
      <c r="BR412" s="134" t="s">
        <v>247</v>
      </c>
      <c r="BS412" s="135"/>
      <c r="BT412" s="132">
        <v>0.6</v>
      </c>
      <c r="BU412" s="133"/>
      <c r="BV412" s="134" t="s">
        <v>247</v>
      </c>
      <c r="BW412" s="135"/>
      <c r="BX412" s="132">
        <v>0.6</v>
      </c>
      <c r="BY412" s="133"/>
      <c r="BZ412" s="134" t="s">
        <v>247</v>
      </c>
      <c r="CA412" s="135"/>
      <c r="CB412" s="132">
        <v>0.6</v>
      </c>
      <c r="CC412" s="133"/>
      <c r="CD412" s="134" t="s">
        <v>247</v>
      </c>
      <c r="CE412" s="135"/>
      <c r="CF412" s="132">
        <v>0.6</v>
      </c>
      <c r="CG412" s="133"/>
      <c r="CH412" s="134" t="s">
        <v>247</v>
      </c>
      <c r="CI412" s="135"/>
      <c r="CJ412" s="132">
        <v>0.6</v>
      </c>
      <c r="CK412" s="133"/>
      <c r="CL412" s="134" t="s">
        <v>247</v>
      </c>
      <c r="CM412" s="135"/>
      <c r="CN412" s="132">
        <v>0.6</v>
      </c>
      <c r="CO412" s="133"/>
      <c r="CP412" s="134" t="s">
        <v>247</v>
      </c>
      <c r="CQ412" s="135"/>
      <c r="CR412" s="132">
        <v>0.6</v>
      </c>
      <c r="CS412" s="133"/>
      <c r="CT412" s="134" t="s">
        <v>247</v>
      </c>
      <c r="CU412" s="135"/>
      <c r="CV412" s="132">
        <v>0.6</v>
      </c>
      <c r="CW412" s="133"/>
      <c r="CX412" s="134" t="s">
        <v>247</v>
      </c>
      <c r="CY412" s="135"/>
      <c r="CZ412" s="132">
        <v>0.6</v>
      </c>
      <c r="DA412" s="133"/>
      <c r="DB412" s="134" t="s">
        <v>247</v>
      </c>
      <c r="DC412" s="135"/>
      <c r="DD412" s="132">
        <v>0.6</v>
      </c>
      <c r="DE412" s="133"/>
      <c r="DF412" s="134" t="s">
        <v>247</v>
      </c>
      <c r="DG412" s="135"/>
      <c r="DH412" s="132">
        <v>0.6</v>
      </c>
      <c r="DI412" s="133"/>
      <c r="DJ412" s="134" t="s">
        <v>247</v>
      </c>
      <c r="DK412" s="135"/>
    </row>
    <row r="413" spans="2:115" ht="23.5" customHeight="1" x14ac:dyDescent="0.4">
      <c r="B413" s="203"/>
      <c r="C413" s="204"/>
      <c r="D413" s="136"/>
      <c r="E413" s="129"/>
      <c r="F413" s="144"/>
      <c r="G413" s="145"/>
      <c r="H413" s="136"/>
      <c r="I413" s="129"/>
      <c r="J413" s="144"/>
      <c r="K413" s="145"/>
      <c r="L413" s="136"/>
      <c r="M413" s="129"/>
      <c r="N413" s="144"/>
      <c r="O413" s="145"/>
      <c r="P413" s="136"/>
      <c r="Q413" s="129"/>
      <c r="R413" s="144"/>
      <c r="S413" s="145"/>
      <c r="T413" s="136"/>
      <c r="U413" s="129"/>
      <c r="V413" s="144"/>
      <c r="W413" s="145"/>
      <c r="X413" s="136"/>
      <c r="Y413" s="129"/>
      <c r="Z413" s="144"/>
      <c r="AA413" s="145"/>
      <c r="AB413" s="136"/>
      <c r="AC413" s="129"/>
      <c r="AD413" s="144"/>
      <c r="AE413" s="145"/>
      <c r="AF413" s="136"/>
      <c r="AG413" s="129"/>
      <c r="AH413" s="144"/>
      <c r="AI413" s="145"/>
      <c r="AJ413" s="136"/>
      <c r="AK413" s="129"/>
      <c r="AL413" s="144"/>
      <c r="AM413" s="145"/>
      <c r="AN413" s="136"/>
      <c r="AO413" s="129"/>
      <c r="AP413" s="144"/>
      <c r="AQ413" s="145"/>
      <c r="AR413" s="136"/>
      <c r="AS413" s="129"/>
      <c r="AT413" s="144"/>
      <c r="AU413" s="145"/>
      <c r="AV413" s="128">
        <f t="shared" ref="AV413" si="185">6.15</f>
        <v>6.15</v>
      </c>
      <c r="AW413" s="129"/>
      <c r="AX413" s="130" t="s">
        <v>134</v>
      </c>
      <c r="AY413" s="131"/>
      <c r="AZ413" s="128">
        <f t="shared" ref="AZ413" si="186">6.15</f>
        <v>6.15</v>
      </c>
      <c r="BA413" s="129"/>
      <c r="BB413" s="130" t="s">
        <v>134</v>
      </c>
      <c r="BC413" s="131"/>
      <c r="BD413" s="128">
        <f t="shared" ref="BD413" si="187">6.15</f>
        <v>6.15</v>
      </c>
      <c r="BE413" s="129"/>
      <c r="BF413" s="130" t="s">
        <v>134</v>
      </c>
      <c r="BG413" s="131"/>
      <c r="BH413" s="128">
        <f t="shared" ref="BH413" si="188">6.15</f>
        <v>6.15</v>
      </c>
      <c r="BI413" s="129"/>
      <c r="BJ413" s="130" t="s">
        <v>134</v>
      </c>
      <c r="BK413" s="131"/>
      <c r="BL413" s="128">
        <f t="shared" ref="BL413" si="189">6.15</f>
        <v>6.15</v>
      </c>
      <c r="BM413" s="129"/>
      <c r="BN413" s="130" t="s">
        <v>134</v>
      </c>
      <c r="BO413" s="131"/>
      <c r="BP413" s="128">
        <v>6.1000000000000005</v>
      </c>
      <c r="BQ413" s="129"/>
      <c r="BR413" s="130" t="s">
        <v>134</v>
      </c>
      <c r="BS413" s="131"/>
      <c r="BT413" s="128">
        <v>6.1000000000000005</v>
      </c>
      <c r="BU413" s="129"/>
      <c r="BV413" s="130" t="s">
        <v>134</v>
      </c>
      <c r="BW413" s="131"/>
      <c r="BX413" s="128">
        <v>6.1000000000000005</v>
      </c>
      <c r="BY413" s="129"/>
      <c r="BZ413" s="130" t="s">
        <v>134</v>
      </c>
      <c r="CA413" s="131"/>
      <c r="CB413" s="128">
        <v>6.1000000000000005</v>
      </c>
      <c r="CC413" s="129"/>
      <c r="CD413" s="130" t="s">
        <v>134</v>
      </c>
      <c r="CE413" s="131"/>
      <c r="CF413" s="128">
        <v>6.1000000000000005</v>
      </c>
      <c r="CG413" s="129"/>
      <c r="CH413" s="130" t="s">
        <v>134</v>
      </c>
      <c r="CI413" s="131"/>
      <c r="CJ413" s="128">
        <v>6.1000000000000005</v>
      </c>
      <c r="CK413" s="129"/>
      <c r="CL413" s="130" t="s">
        <v>134</v>
      </c>
      <c r="CM413" s="131"/>
      <c r="CN413" s="128">
        <v>6.1000000000000005</v>
      </c>
      <c r="CO413" s="129"/>
      <c r="CP413" s="130" t="s">
        <v>134</v>
      </c>
      <c r="CQ413" s="131"/>
      <c r="CR413" s="128">
        <v>6.1000000000000005</v>
      </c>
      <c r="CS413" s="129"/>
      <c r="CT413" s="130" t="s">
        <v>134</v>
      </c>
      <c r="CU413" s="131"/>
      <c r="CV413" s="128">
        <v>6.1000000000000005</v>
      </c>
      <c r="CW413" s="129"/>
      <c r="CX413" s="130" t="s">
        <v>134</v>
      </c>
      <c r="CY413" s="131"/>
      <c r="CZ413" s="128">
        <v>10.220000000000001</v>
      </c>
      <c r="DA413" s="129"/>
      <c r="DB413" s="130" t="s">
        <v>134</v>
      </c>
      <c r="DC413" s="131"/>
      <c r="DD413" s="128">
        <v>10.220000000000001</v>
      </c>
      <c r="DE413" s="129"/>
      <c r="DF413" s="130" t="s">
        <v>134</v>
      </c>
      <c r="DG413" s="131"/>
      <c r="DH413" s="128">
        <v>10.220000000000001</v>
      </c>
      <c r="DI413" s="129"/>
      <c r="DJ413" s="130" t="s">
        <v>134</v>
      </c>
      <c r="DK413" s="131"/>
    </row>
    <row r="414" spans="2:115" ht="23.5" customHeight="1" x14ac:dyDescent="0.4">
      <c r="B414" s="201" t="s">
        <v>228</v>
      </c>
      <c r="C414" s="202"/>
      <c r="D414" s="137" t="s">
        <v>8</v>
      </c>
      <c r="E414" s="133"/>
      <c r="F414" s="142" t="s">
        <v>8</v>
      </c>
      <c r="G414" s="143"/>
      <c r="H414" s="137" t="s">
        <v>8</v>
      </c>
      <c r="I414" s="133"/>
      <c r="J414" s="142" t="s">
        <v>8</v>
      </c>
      <c r="K414" s="143"/>
      <c r="L414" s="137" t="s">
        <v>8</v>
      </c>
      <c r="M414" s="133"/>
      <c r="N414" s="142" t="s">
        <v>8</v>
      </c>
      <c r="O414" s="143"/>
      <c r="P414" s="137" t="s">
        <v>8</v>
      </c>
      <c r="Q414" s="133"/>
      <c r="R414" s="142" t="s">
        <v>8</v>
      </c>
      <c r="S414" s="143"/>
      <c r="T414" s="137" t="s">
        <v>8</v>
      </c>
      <c r="U414" s="133"/>
      <c r="V414" s="142" t="s">
        <v>8</v>
      </c>
      <c r="W414" s="143"/>
      <c r="X414" s="137" t="s">
        <v>8</v>
      </c>
      <c r="Y414" s="133"/>
      <c r="Z414" s="142" t="s">
        <v>8</v>
      </c>
      <c r="AA414" s="143"/>
      <c r="AB414" s="137" t="s">
        <v>8</v>
      </c>
      <c r="AC414" s="133"/>
      <c r="AD414" s="142" t="s">
        <v>8</v>
      </c>
      <c r="AE414" s="143"/>
      <c r="AF414" s="137" t="s">
        <v>8</v>
      </c>
      <c r="AG414" s="133"/>
      <c r="AH414" s="142" t="s">
        <v>8</v>
      </c>
      <c r="AI414" s="143"/>
      <c r="AJ414" s="137" t="s">
        <v>8</v>
      </c>
      <c r="AK414" s="133"/>
      <c r="AL414" s="142" t="s">
        <v>8</v>
      </c>
      <c r="AM414" s="143"/>
      <c r="AN414" s="137" t="s">
        <v>8</v>
      </c>
      <c r="AO414" s="133"/>
      <c r="AP414" s="142" t="s">
        <v>8</v>
      </c>
      <c r="AQ414" s="143"/>
      <c r="AR414" s="137" t="s">
        <v>8</v>
      </c>
      <c r="AS414" s="133"/>
      <c r="AT414" s="142" t="s">
        <v>8</v>
      </c>
      <c r="AU414" s="143"/>
      <c r="AV414" s="132">
        <v>0.6</v>
      </c>
      <c r="AW414" s="133"/>
      <c r="AX414" s="134" t="s">
        <v>247</v>
      </c>
      <c r="AY414" s="135"/>
      <c r="AZ414" s="132">
        <v>0.6</v>
      </c>
      <c r="BA414" s="133"/>
      <c r="BB414" s="134" t="s">
        <v>247</v>
      </c>
      <c r="BC414" s="135"/>
      <c r="BD414" s="132">
        <v>0.6</v>
      </c>
      <c r="BE414" s="133"/>
      <c r="BF414" s="134" t="s">
        <v>247</v>
      </c>
      <c r="BG414" s="135"/>
      <c r="BH414" s="132">
        <v>0.6</v>
      </c>
      <c r="BI414" s="133"/>
      <c r="BJ414" s="134" t="s">
        <v>247</v>
      </c>
      <c r="BK414" s="135"/>
      <c r="BL414" s="132">
        <v>0.6</v>
      </c>
      <c r="BM414" s="133"/>
      <c r="BN414" s="134" t="s">
        <v>247</v>
      </c>
      <c r="BO414" s="135"/>
      <c r="BP414" s="132">
        <v>0.6</v>
      </c>
      <c r="BQ414" s="133"/>
      <c r="BR414" s="134" t="s">
        <v>247</v>
      </c>
      <c r="BS414" s="135"/>
      <c r="BT414" s="132">
        <v>0.6</v>
      </c>
      <c r="BU414" s="133"/>
      <c r="BV414" s="134" t="s">
        <v>247</v>
      </c>
      <c r="BW414" s="135"/>
      <c r="BX414" s="132">
        <v>0.6</v>
      </c>
      <c r="BY414" s="133"/>
      <c r="BZ414" s="134" t="s">
        <v>247</v>
      </c>
      <c r="CA414" s="135"/>
      <c r="CB414" s="132">
        <v>0.6</v>
      </c>
      <c r="CC414" s="133"/>
      <c r="CD414" s="134" t="s">
        <v>247</v>
      </c>
      <c r="CE414" s="135"/>
      <c r="CF414" s="132">
        <v>0.6</v>
      </c>
      <c r="CG414" s="133"/>
      <c r="CH414" s="134" t="s">
        <v>247</v>
      </c>
      <c r="CI414" s="135"/>
      <c r="CJ414" s="132">
        <v>0.6</v>
      </c>
      <c r="CK414" s="133"/>
      <c r="CL414" s="134" t="s">
        <v>247</v>
      </c>
      <c r="CM414" s="135"/>
      <c r="CN414" s="137">
        <v>7.03</v>
      </c>
      <c r="CO414" s="133"/>
      <c r="CP414" s="134" t="s">
        <v>134</v>
      </c>
      <c r="CQ414" s="135"/>
      <c r="CR414" s="137">
        <v>7.03</v>
      </c>
      <c r="CS414" s="133"/>
      <c r="CT414" s="134" t="s">
        <v>134</v>
      </c>
      <c r="CU414" s="135"/>
      <c r="CV414" s="137">
        <v>7.03</v>
      </c>
      <c r="CW414" s="133"/>
      <c r="CX414" s="134" t="s">
        <v>134</v>
      </c>
      <c r="CY414" s="135"/>
      <c r="CZ414" s="137">
        <v>7.03</v>
      </c>
      <c r="DA414" s="133"/>
      <c r="DB414" s="134" t="s">
        <v>134</v>
      </c>
      <c r="DC414" s="135"/>
      <c r="DD414" s="137">
        <v>7.03</v>
      </c>
      <c r="DE414" s="133"/>
      <c r="DF414" s="134" t="s">
        <v>134</v>
      </c>
      <c r="DG414" s="135"/>
      <c r="DH414" s="137">
        <v>7.03</v>
      </c>
      <c r="DI414" s="133"/>
      <c r="DJ414" s="134" t="s">
        <v>134</v>
      </c>
      <c r="DK414" s="135"/>
    </row>
    <row r="415" spans="2:115" ht="23.5" customHeight="1" x14ac:dyDescent="0.4">
      <c r="B415" s="203"/>
      <c r="C415" s="204"/>
      <c r="D415" s="136"/>
      <c r="E415" s="129"/>
      <c r="F415" s="144"/>
      <c r="G415" s="145"/>
      <c r="H415" s="136"/>
      <c r="I415" s="129"/>
      <c r="J415" s="144"/>
      <c r="K415" s="145"/>
      <c r="L415" s="136"/>
      <c r="M415" s="129"/>
      <c r="N415" s="144"/>
      <c r="O415" s="145"/>
      <c r="P415" s="136"/>
      <c r="Q415" s="129"/>
      <c r="R415" s="144"/>
      <c r="S415" s="145"/>
      <c r="T415" s="136"/>
      <c r="U415" s="129"/>
      <c r="V415" s="144"/>
      <c r="W415" s="145"/>
      <c r="X415" s="136"/>
      <c r="Y415" s="129"/>
      <c r="Z415" s="144"/>
      <c r="AA415" s="145"/>
      <c r="AB415" s="136"/>
      <c r="AC415" s="129"/>
      <c r="AD415" s="144"/>
      <c r="AE415" s="145"/>
      <c r="AF415" s="136"/>
      <c r="AG415" s="129"/>
      <c r="AH415" s="144"/>
      <c r="AI415" s="145"/>
      <c r="AJ415" s="136"/>
      <c r="AK415" s="129"/>
      <c r="AL415" s="144"/>
      <c r="AM415" s="145"/>
      <c r="AN415" s="136"/>
      <c r="AO415" s="129"/>
      <c r="AP415" s="144"/>
      <c r="AQ415" s="145"/>
      <c r="AR415" s="136"/>
      <c r="AS415" s="129"/>
      <c r="AT415" s="144"/>
      <c r="AU415" s="145"/>
      <c r="AV415" s="128">
        <f t="shared" ref="AV415" si="190">6.15</f>
        <v>6.15</v>
      </c>
      <c r="AW415" s="129"/>
      <c r="AX415" s="130" t="s">
        <v>134</v>
      </c>
      <c r="AY415" s="131"/>
      <c r="AZ415" s="128">
        <f t="shared" ref="AZ415" si="191">6.15</f>
        <v>6.15</v>
      </c>
      <c r="BA415" s="129"/>
      <c r="BB415" s="130" t="s">
        <v>134</v>
      </c>
      <c r="BC415" s="131"/>
      <c r="BD415" s="128">
        <f t="shared" ref="BD415" si="192">6.15</f>
        <v>6.15</v>
      </c>
      <c r="BE415" s="129"/>
      <c r="BF415" s="130" t="s">
        <v>134</v>
      </c>
      <c r="BG415" s="131"/>
      <c r="BH415" s="128">
        <f t="shared" ref="BH415" si="193">6.15</f>
        <v>6.15</v>
      </c>
      <c r="BI415" s="129"/>
      <c r="BJ415" s="130" t="s">
        <v>134</v>
      </c>
      <c r="BK415" s="131"/>
      <c r="BL415" s="128">
        <f t="shared" ref="BL415" si="194">6.15</f>
        <v>6.15</v>
      </c>
      <c r="BM415" s="129"/>
      <c r="BN415" s="130" t="s">
        <v>134</v>
      </c>
      <c r="BO415" s="131"/>
      <c r="BP415" s="128">
        <v>6.1000000000000005</v>
      </c>
      <c r="BQ415" s="129"/>
      <c r="BR415" s="130" t="s">
        <v>134</v>
      </c>
      <c r="BS415" s="131"/>
      <c r="BT415" s="128">
        <v>6.1000000000000005</v>
      </c>
      <c r="BU415" s="129"/>
      <c r="BV415" s="130" t="s">
        <v>134</v>
      </c>
      <c r="BW415" s="131"/>
      <c r="BX415" s="128">
        <v>6.1000000000000005</v>
      </c>
      <c r="BY415" s="129"/>
      <c r="BZ415" s="130" t="s">
        <v>134</v>
      </c>
      <c r="CA415" s="131"/>
      <c r="CB415" s="128">
        <v>6.1000000000000005</v>
      </c>
      <c r="CC415" s="129"/>
      <c r="CD415" s="130" t="s">
        <v>134</v>
      </c>
      <c r="CE415" s="131"/>
      <c r="CF415" s="128">
        <v>6.1000000000000005</v>
      </c>
      <c r="CG415" s="129"/>
      <c r="CH415" s="130" t="s">
        <v>134</v>
      </c>
      <c r="CI415" s="131"/>
      <c r="CJ415" s="128">
        <v>6.1000000000000005</v>
      </c>
      <c r="CK415" s="129"/>
      <c r="CL415" s="130" t="s">
        <v>134</v>
      </c>
      <c r="CM415" s="131"/>
      <c r="CN415" s="136"/>
      <c r="CO415" s="129"/>
      <c r="CP415" s="130"/>
      <c r="CQ415" s="131"/>
      <c r="CR415" s="136"/>
      <c r="CS415" s="129"/>
      <c r="CT415" s="130"/>
      <c r="CU415" s="131"/>
      <c r="CV415" s="136"/>
      <c r="CW415" s="129"/>
      <c r="CX415" s="130"/>
      <c r="CY415" s="131"/>
      <c r="CZ415" s="136"/>
      <c r="DA415" s="129"/>
      <c r="DB415" s="130"/>
      <c r="DC415" s="131"/>
      <c r="DD415" s="136"/>
      <c r="DE415" s="129"/>
      <c r="DF415" s="130"/>
      <c r="DG415" s="131"/>
      <c r="DH415" s="136"/>
      <c r="DI415" s="129"/>
      <c r="DJ415" s="130"/>
      <c r="DK415" s="131"/>
    </row>
    <row r="416" spans="2:115" ht="23.5" customHeight="1" x14ac:dyDescent="0.4">
      <c r="B416" s="201" t="s">
        <v>103</v>
      </c>
      <c r="C416" s="202"/>
      <c r="D416" s="137" t="s">
        <v>8</v>
      </c>
      <c r="E416" s="133"/>
      <c r="F416" s="142" t="s">
        <v>8</v>
      </c>
      <c r="G416" s="143"/>
      <c r="H416" s="137" t="s">
        <v>8</v>
      </c>
      <c r="I416" s="133"/>
      <c r="J416" s="142" t="s">
        <v>8</v>
      </c>
      <c r="K416" s="143"/>
      <c r="L416" s="137" t="s">
        <v>8</v>
      </c>
      <c r="M416" s="133"/>
      <c r="N416" s="142" t="s">
        <v>8</v>
      </c>
      <c r="O416" s="143"/>
      <c r="P416" s="137" t="s">
        <v>8</v>
      </c>
      <c r="Q416" s="133"/>
      <c r="R416" s="142" t="s">
        <v>8</v>
      </c>
      <c r="S416" s="143"/>
      <c r="T416" s="137" t="s">
        <v>8</v>
      </c>
      <c r="U416" s="133"/>
      <c r="V416" s="142" t="s">
        <v>8</v>
      </c>
      <c r="W416" s="143"/>
      <c r="X416" s="137" t="s">
        <v>8</v>
      </c>
      <c r="Y416" s="133"/>
      <c r="Z416" s="142" t="s">
        <v>8</v>
      </c>
      <c r="AA416" s="143"/>
      <c r="AB416" s="137" t="s">
        <v>8</v>
      </c>
      <c r="AC416" s="133"/>
      <c r="AD416" s="142" t="s">
        <v>8</v>
      </c>
      <c r="AE416" s="143"/>
      <c r="AF416" s="137" t="s">
        <v>8</v>
      </c>
      <c r="AG416" s="133"/>
      <c r="AH416" s="142" t="s">
        <v>8</v>
      </c>
      <c r="AI416" s="143"/>
      <c r="AJ416" s="137" t="s">
        <v>8</v>
      </c>
      <c r="AK416" s="133"/>
      <c r="AL416" s="142" t="s">
        <v>8</v>
      </c>
      <c r="AM416" s="143"/>
      <c r="AN416" s="137" t="s">
        <v>8</v>
      </c>
      <c r="AO416" s="133"/>
      <c r="AP416" s="142" t="s">
        <v>8</v>
      </c>
      <c r="AQ416" s="143"/>
      <c r="AR416" s="137" t="s">
        <v>8</v>
      </c>
      <c r="AS416" s="133"/>
      <c r="AT416" s="142" t="s">
        <v>8</v>
      </c>
      <c r="AU416" s="143"/>
      <c r="AV416" s="132">
        <v>0.6</v>
      </c>
      <c r="AW416" s="133"/>
      <c r="AX416" s="134" t="s">
        <v>247</v>
      </c>
      <c r="AY416" s="135"/>
      <c r="AZ416" s="132">
        <v>0.6</v>
      </c>
      <c r="BA416" s="133"/>
      <c r="BB416" s="134" t="s">
        <v>247</v>
      </c>
      <c r="BC416" s="135"/>
      <c r="BD416" s="132">
        <v>0.6</v>
      </c>
      <c r="BE416" s="133"/>
      <c r="BF416" s="134" t="s">
        <v>247</v>
      </c>
      <c r="BG416" s="135"/>
      <c r="BH416" s="132">
        <v>0.6</v>
      </c>
      <c r="BI416" s="133"/>
      <c r="BJ416" s="134" t="s">
        <v>247</v>
      </c>
      <c r="BK416" s="135"/>
      <c r="BL416" s="132">
        <v>0.6</v>
      </c>
      <c r="BM416" s="133"/>
      <c r="BN416" s="134" t="s">
        <v>247</v>
      </c>
      <c r="BO416" s="135"/>
      <c r="BP416" s="132">
        <v>0.6</v>
      </c>
      <c r="BQ416" s="133"/>
      <c r="BR416" s="134" t="s">
        <v>247</v>
      </c>
      <c r="BS416" s="135"/>
      <c r="BT416" s="132">
        <v>0.6</v>
      </c>
      <c r="BU416" s="133"/>
      <c r="BV416" s="134" t="s">
        <v>247</v>
      </c>
      <c r="BW416" s="135"/>
      <c r="BX416" s="132">
        <v>0.6</v>
      </c>
      <c r="BY416" s="133"/>
      <c r="BZ416" s="134" t="s">
        <v>247</v>
      </c>
      <c r="CA416" s="135"/>
      <c r="CB416" s="132">
        <v>0.6</v>
      </c>
      <c r="CC416" s="133"/>
      <c r="CD416" s="134" t="s">
        <v>247</v>
      </c>
      <c r="CE416" s="135"/>
      <c r="CF416" s="132">
        <v>0.6</v>
      </c>
      <c r="CG416" s="133"/>
      <c r="CH416" s="134" t="s">
        <v>247</v>
      </c>
      <c r="CI416" s="135"/>
      <c r="CJ416" s="132">
        <v>0.6</v>
      </c>
      <c r="CK416" s="133"/>
      <c r="CL416" s="134" t="s">
        <v>247</v>
      </c>
      <c r="CM416" s="135"/>
      <c r="CN416" s="132">
        <v>0.6</v>
      </c>
      <c r="CO416" s="133"/>
      <c r="CP416" s="134" t="s">
        <v>247</v>
      </c>
      <c r="CQ416" s="135"/>
      <c r="CR416" s="132">
        <v>0.6</v>
      </c>
      <c r="CS416" s="133"/>
      <c r="CT416" s="134" t="s">
        <v>247</v>
      </c>
      <c r="CU416" s="135"/>
      <c r="CV416" s="132">
        <v>0.6</v>
      </c>
      <c r="CW416" s="133"/>
      <c r="CX416" s="134" t="s">
        <v>247</v>
      </c>
      <c r="CY416" s="135"/>
      <c r="CZ416" s="132">
        <v>0.6</v>
      </c>
      <c r="DA416" s="133"/>
      <c r="DB416" s="134" t="s">
        <v>247</v>
      </c>
      <c r="DC416" s="135"/>
      <c r="DD416" s="132">
        <v>0.6</v>
      </c>
      <c r="DE416" s="133"/>
      <c r="DF416" s="134" t="s">
        <v>247</v>
      </c>
      <c r="DG416" s="135"/>
      <c r="DH416" s="132">
        <v>0.6</v>
      </c>
      <c r="DI416" s="133"/>
      <c r="DJ416" s="134" t="s">
        <v>247</v>
      </c>
      <c r="DK416" s="135"/>
    </row>
    <row r="417" spans="2:115" ht="23.5" customHeight="1" x14ac:dyDescent="0.4">
      <c r="B417" s="203"/>
      <c r="C417" s="204"/>
      <c r="D417" s="136"/>
      <c r="E417" s="129"/>
      <c r="F417" s="144"/>
      <c r="G417" s="145"/>
      <c r="H417" s="136"/>
      <c r="I417" s="129"/>
      <c r="J417" s="144"/>
      <c r="K417" s="145"/>
      <c r="L417" s="136"/>
      <c r="M417" s="129"/>
      <c r="N417" s="144"/>
      <c r="O417" s="145"/>
      <c r="P417" s="136"/>
      <c r="Q417" s="129"/>
      <c r="R417" s="144"/>
      <c r="S417" s="145"/>
      <c r="T417" s="136"/>
      <c r="U417" s="129"/>
      <c r="V417" s="144"/>
      <c r="W417" s="145"/>
      <c r="X417" s="136"/>
      <c r="Y417" s="129"/>
      <c r="Z417" s="144"/>
      <c r="AA417" s="145"/>
      <c r="AB417" s="136"/>
      <c r="AC417" s="129"/>
      <c r="AD417" s="144"/>
      <c r="AE417" s="145"/>
      <c r="AF417" s="136"/>
      <c r="AG417" s="129"/>
      <c r="AH417" s="144"/>
      <c r="AI417" s="145"/>
      <c r="AJ417" s="136"/>
      <c r="AK417" s="129"/>
      <c r="AL417" s="144"/>
      <c r="AM417" s="145"/>
      <c r="AN417" s="136"/>
      <c r="AO417" s="129"/>
      <c r="AP417" s="144"/>
      <c r="AQ417" s="145"/>
      <c r="AR417" s="136"/>
      <c r="AS417" s="129"/>
      <c r="AT417" s="144"/>
      <c r="AU417" s="145"/>
      <c r="AV417" s="128">
        <f t="shared" ref="AV417" si="195">6.15</f>
        <v>6.15</v>
      </c>
      <c r="AW417" s="129"/>
      <c r="AX417" s="130" t="s">
        <v>134</v>
      </c>
      <c r="AY417" s="131"/>
      <c r="AZ417" s="128">
        <f t="shared" ref="AZ417" si="196">6.15</f>
        <v>6.15</v>
      </c>
      <c r="BA417" s="129"/>
      <c r="BB417" s="130" t="s">
        <v>134</v>
      </c>
      <c r="BC417" s="131"/>
      <c r="BD417" s="128">
        <f t="shared" ref="BD417" si="197">6.15</f>
        <v>6.15</v>
      </c>
      <c r="BE417" s="129"/>
      <c r="BF417" s="130" t="s">
        <v>134</v>
      </c>
      <c r="BG417" s="131"/>
      <c r="BH417" s="128">
        <f t="shared" ref="BH417" si="198">6.15</f>
        <v>6.15</v>
      </c>
      <c r="BI417" s="129"/>
      <c r="BJ417" s="130" t="s">
        <v>134</v>
      </c>
      <c r="BK417" s="131"/>
      <c r="BL417" s="128">
        <f t="shared" ref="BL417" si="199">6.15</f>
        <v>6.15</v>
      </c>
      <c r="BM417" s="129"/>
      <c r="BN417" s="130" t="s">
        <v>134</v>
      </c>
      <c r="BO417" s="131"/>
      <c r="BP417" s="128">
        <v>6.1000000000000005</v>
      </c>
      <c r="BQ417" s="129"/>
      <c r="BR417" s="130" t="s">
        <v>134</v>
      </c>
      <c r="BS417" s="131"/>
      <c r="BT417" s="128">
        <v>6.1000000000000005</v>
      </c>
      <c r="BU417" s="129"/>
      <c r="BV417" s="130" t="s">
        <v>134</v>
      </c>
      <c r="BW417" s="131"/>
      <c r="BX417" s="128">
        <v>6.1000000000000005</v>
      </c>
      <c r="BY417" s="129"/>
      <c r="BZ417" s="130" t="s">
        <v>134</v>
      </c>
      <c r="CA417" s="131"/>
      <c r="CB417" s="128">
        <v>6.1000000000000005</v>
      </c>
      <c r="CC417" s="129"/>
      <c r="CD417" s="130" t="s">
        <v>134</v>
      </c>
      <c r="CE417" s="131"/>
      <c r="CF417" s="128">
        <v>6.1000000000000005</v>
      </c>
      <c r="CG417" s="129"/>
      <c r="CH417" s="130" t="s">
        <v>134</v>
      </c>
      <c r="CI417" s="131"/>
      <c r="CJ417" s="128">
        <v>6.1000000000000005</v>
      </c>
      <c r="CK417" s="129"/>
      <c r="CL417" s="130" t="s">
        <v>134</v>
      </c>
      <c r="CM417" s="131"/>
      <c r="CN417" s="128">
        <v>6.1000000000000005</v>
      </c>
      <c r="CO417" s="129"/>
      <c r="CP417" s="130" t="s">
        <v>134</v>
      </c>
      <c r="CQ417" s="131"/>
      <c r="CR417" s="128">
        <v>6.1000000000000005</v>
      </c>
      <c r="CS417" s="129"/>
      <c r="CT417" s="130" t="s">
        <v>134</v>
      </c>
      <c r="CU417" s="131"/>
      <c r="CV417" s="128">
        <v>6.1000000000000005</v>
      </c>
      <c r="CW417" s="129"/>
      <c r="CX417" s="130" t="s">
        <v>134</v>
      </c>
      <c r="CY417" s="131"/>
      <c r="CZ417" s="128">
        <v>10.220000000000001</v>
      </c>
      <c r="DA417" s="129"/>
      <c r="DB417" s="130" t="s">
        <v>134</v>
      </c>
      <c r="DC417" s="131"/>
      <c r="DD417" s="128">
        <v>10.220000000000001</v>
      </c>
      <c r="DE417" s="129"/>
      <c r="DF417" s="130" t="s">
        <v>134</v>
      </c>
      <c r="DG417" s="131"/>
      <c r="DH417" s="128">
        <v>10.220000000000001</v>
      </c>
      <c r="DI417" s="129"/>
      <c r="DJ417" s="130" t="s">
        <v>134</v>
      </c>
      <c r="DK417" s="131"/>
    </row>
    <row r="418" spans="2:115" ht="23.5" customHeight="1" x14ac:dyDescent="0.4">
      <c r="B418" s="201" t="s">
        <v>229</v>
      </c>
      <c r="C418" s="202"/>
      <c r="D418" s="137" t="s">
        <v>8</v>
      </c>
      <c r="E418" s="133"/>
      <c r="F418" s="142" t="s">
        <v>8</v>
      </c>
      <c r="G418" s="143"/>
      <c r="H418" s="137" t="s">
        <v>8</v>
      </c>
      <c r="I418" s="133"/>
      <c r="J418" s="142" t="s">
        <v>8</v>
      </c>
      <c r="K418" s="143"/>
      <c r="L418" s="137" t="s">
        <v>8</v>
      </c>
      <c r="M418" s="133"/>
      <c r="N418" s="142" t="s">
        <v>8</v>
      </c>
      <c r="O418" s="143"/>
      <c r="P418" s="137" t="s">
        <v>8</v>
      </c>
      <c r="Q418" s="133"/>
      <c r="R418" s="142" t="s">
        <v>8</v>
      </c>
      <c r="S418" s="143"/>
      <c r="T418" s="137" t="s">
        <v>8</v>
      </c>
      <c r="U418" s="133"/>
      <c r="V418" s="142" t="s">
        <v>8</v>
      </c>
      <c r="W418" s="143"/>
      <c r="X418" s="137" t="s">
        <v>8</v>
      </c>
      <c r="Y418" s="133"/>
      <c r="Z418" s="142" t="s">
        <v>8</v>
      </c>
      <c r="AA418" s="143"/>
      <c r="AB418" s="137" t="s">
        <v>8</v>
      </c>
      <c r="AC418" s="133"/>
      <c r="AD418" s="142" t="s">
        <v>8</v>
      </c>
      <c r="AE418" s="143"/>
      <c r="AF418" s="137" t="s">
        <v>8</v>
      </c>
      <c r="AG418" s="133"/>
      <c r="AH418" s="142" t="s">
        <v>8</v>
      </c>
      <c r="AI418" s="143"/>
      <c r="AJ418" s="137" t="s">
        <v>8</v>
      </c>
      <c r="AK418" s="133"/>
      <c r="AL418" s="142" t="s">
        <v>8</v>
      </c>
      <c r="AM418" s="143"/>
      <c r="AN418" s="137" t="s">
        <v>8</v>
      </c>
      <c r="AO418" s="133"/>
      <c r="AP418" s="142" t="s">
        <v>8</v>
      </c>
      <c r="AQ418" s="143"/>
      <c r="AR418" s="137" t="s">
        <v>8</v>
      </c>
      <c r="AS418" s="133"/>
      <c r="AT418" s="142" t="s">
        <v>8</v>
      </c>
      <c r="AU418" s="143"/>
      <c r="AV418" s="132">
        <v>0.6</v>
      </c>
      <c r="AW418" s="133"/>
      <c r="AX418" s="134" t="s">
        <v>247</v>
      </c>
      <c r="AY418" s="135"/>
      <c r="AZ418" s="132">
        <v>0.6</v>
      </c>
      <c r="BA418" s="133"/>
      <c r="BB418" s="134" t="s">
        <v>247</v>
      </c>
      <c r="BC418" s="135"/>
      <c r="BD418" s="132">
        <v>0.6</v>
      </c>
      <c r="BE418" s="133"/>
      <c r="BF418" s="134" t="s">
        <v>247</v>
      </c>
      <c r="BG418" s="135"/>
      <c r="BH418" s="132">
        <v>0.6</v>
      </c>
      <c r="BI418" s="133"/>
      <c r="BJ418" s="134" t="s">
        <v>247</v>
      </c>
      <c r="BK418" s="135"/>
      <c r="BL418" s="132">
        <v>0.6</v>
      </c>
      <c r="BM418" s="133"/>
      <c r="BN418" s="134" t="s">
        <v>247</v>
      </c>
      <c r="BO418" s="135"/>
      <c r="BP418" s="132">
        <v>0.6</v>
      </c>
      <c r="BQ418" s="133"/>
      <c r="BR418" s="134" t="s">
        <v>247</v>
      </c>
      <c r="BS418" s="135"/>
      <c r="BT418" s="132">
        <v>0.6</v>
      </c>
      <c r="BU418" s="133"/>
      <c r="BV418" s="134" t="s">
        <v>247</v>
      </c>
      <c r="BW418" s="135"/>
      <c r="BX418" s="132">
        <v>0.6</v>
      </c>
      <c r="BY418" s="133"/>
      <c r="BZ418" s="134" t="s">
        <v>247</v>
      </c>
      <c r="CA418" s="135"/>
      <c r="CB418" s="132">
        <v>0.6</v>
      </c>
      <c r="CC418" s="133"/>
      <c r="CD418" s="134" t="s">
        <v>247</v>
      </c>
      <c r="CE418" s="135"/>
      <c r="CF418" s="132">
        <v>0.6</v>
      </c>
      <c r="CG418" s="133"/>
      <c r="CH418" s="134" t="s">
        <v>247</v>
      </c>
      <c r="CI418" s="135"/>
      <c r="CJ418" s="132">
        <v>0.6</v>
      </c>
      <c r="CK418" s="133"/>
      <c r="CL418" s="134" t="s">
        <v>247</v>
      </c>
      <c r="CM418" s="135"/>
      <c r="CN418" s="132">
        <v>0.6</v>
      </c>
      <c r="CO418" s="133"/>
      <c r="CP418" s="134" t="s">
        <v>247</v>
      </c>
      <c r="CQ418" s="135"/>
      <c r="CR418" s="132">
        <v>0.6</v>
      </c>
      <c r="CS418" s="133"/>
      <c r="CT418" s="134" t="s">
        <v>247</v>
      </c>
      <c r="CU418" s="135"/>
      <c r="CV418" s="132">
        <v>0.6</v>
      </c>
      <c r="CW418" s="133"/>
      <c r="CX418" s="134" t="s">
        <v>247</v>
      </c>
      <c r="CY418" s="135"/>
      <c r="CZ418" s="132">
        <v>0.6</v>
      </c>
      <c r="DA418" s="133"/>
      <c r="DB418" s="134" t="s">
        <v>247</v>
      </c>
      <c r="DC418" s="135"/>
      <c r="DD418" s="132">
        <v>0.6</v>
      </c>
      <c r="DE418" s="133"/>
      <c r="DF418" s="134" t="s">
        <v>247</v>
      </c>
      <c r="DG418" s="135"/>
      <c r="DH418" s="132">
        <v>0.6</v>
      </c>
      <c r="DI418" s="133"/>
      <c r="DJ418" s="134" t="s">
        <v>247</v>
      </c>
      <c r="DK418" s="135"/>
    </row>
    <row r="419" spans="2:115" ht="23.5" customHeight="1" x14ac:dyDescent="0.4">
      <c r="B419" s="203"/>
      <c r="C419" s="204"/>
      <c r="D419" s="136"/>
      <c r="E419" s="129"/>
      <c r="F419" s="144"/>
      <c r="G419" s="145"/>
      <c r="H419" s="136"/>
      <c r="I419" s="129"/>
      <c r="J419" s="144"/>
      <c r="K419" s="145"/>
      <c r="L419" s="136"/>
      <c r="M419" s="129"/>
      <c r="N419" s="144"/>
      <c r="O419" s="145"/>
      <c r="P419" s="136"/>
      <c r="Q419" s="129"/>
      <c r="R419" s="144"/>
      <c r="S419" s="145"/>
      <c r="T419" s="136"/>
      <c r="U419" s="129"/>
      <c r="V419" s="144"/>
      <c r="W419" s="145"/>
      <c r="X419" s="136"/>
      <c r="Y419" s="129"/>
      <c r="Z419" s="144"/>
      <c r="AA419" s="145"/>
      <c r="AB419" s="136"/>
      <c r="AC419" s="129"/>
      <c r="AD419" s="144"/>
      <c r="AE419" s="145"/>
      <c r="AF419" s="136"/>
      <c r="AG419" s="129"/>
      <c r="AH419" s="144"/>
      <c r="AI419" s="145"/>
      <c r="AJ419" s="136"/>
      <c r="AK419" s="129"/>
      <c r="AL419" s="144"/>
      <c r="AM419" s="145"/>
      <c r="AN419" s="136"/>
      <c r="AO419" s="129"/>
      <c r="AP419" s="144"/>
      <c r="AQ419" s="145"/>
      <c r="AR419" s="136"/>
      <c r="AS419" s="129"/>
      <c r="AT419" s="144"/>
      <c r="AU419" s="145"/>
      <c r="AV419" s="128">
        <f t="shared" ref="AV419" si="200">6.15</f>
        <v>6.15</v>
      </c>
      <c r="AW419" s="129"/>
      <c r="AX419" s="130" t="s">
        <v>134</v>
      </c>
      <c r="AY419" s="131"/>
      <c r="AZ419" s="128">
        <f t="shared" ref="AZ419" si="201">6.15</f>
        <v>6.15</v>
      </c>
      <c r="BA419" s="129"/>
      <c r="BB419" s="130" t="s">
        <v>134</v>
      </c>
      <c r="BC419" s="131"/>
      <c r="BD419" s="128">
        <f t="shared" ref="BD419" si="202">6.15</f>
        <v>6.15</v>
      </c>
      <c r="BE419" s="129"/>
      <c r="BF419" s="130" t="s">
        <v>134</v>
      </c>
      <c r="BG419" s="131"/>
      <c r="BH419" s="128">
        <f t="shared" ref="BH419" si="203">6.15</f>
        <v>6.15</v>
      </c>
      <c r="BI419" s="129"/>
      <c r="BJ419" s="130" t="s">
        <v>134</v>
      </c>
      <c r="BK419" s="131"/>
      <c r="BL419" s="128">
        <f t="shared" ref="BL419" si="204">6.15</f>
        <v>6.15</v>
      </c>
      <c r="BM419" s="129"/>
      <c r="BN419" s="130" t="s">
        <v>134</v>
      </c>
      <c r="BO419" s="131"/>
      <c r="BP419" s="128">
        <v>6.1000000000000005</v>
      </c>
      <c r="BQ419" s="129"/>
      <c r="BR419" s="130" t="s">
        <v>134</v>
      </c>
      <c r="BS419" s="131"/>
      <c r="BT419" s="128">
        <v>6.1000000000000005</v>
      </c>
      <c r="BU419" s="129"/>
      <c r="BV419" s="130" t="s">
        <v>134</v>
      </c>
      <c r="BW419" s="131"/>
      <c r="BX419" s="128">
        <v>6.1000000000000005</v>
      </c>
      <c r="BY419" s="129"/>
      <c r="BZ419" s="130" t="s">
        <v>134</v>
      </c>
      <c r="CA419" s="131"/>
      <c r="CB419" s="128">
        <v>6.1000000000000005</v>
      </c>
      <c r="CC419" s="129"/>
      <c r="CD419" s="130" t="s">
        <v>134</v>
      </c>
      <c r="CE419" s="131"/>
      <c r="CF419" s="128">
        <v>6.1000000000000005</v>
      </c>
      <c r="CG419" s="129"/>
      <c r="CH419" s="130" t="s">
        <v>134</v>
      </c>
      <c r="CI419" s="131"/>
      <c r="CJ419" s="128">
        <v>6.1000000000000005</v>
      </c>
      <c r="CK419" s="129"/>
      <c r="CL419" s="130" t="s">
        <v>134</v>
      </c>
      <c r="CM419" s="131"/>
      <c r="CN419" s="128">
        <v>6.1000000000000005</v>
      </c>
      <c r="CO419" s="129"/>
      <c r="CP419" s="130" t="s">
        <v>134</v>
      </c>
      <c r="CQ419" s="131"/>
      <c r="CR419" s="128">
        <v>6.1000000000000005</v>
      </c>
      <c r="CS419" s="129"/>
      <c r="CT419" s="130" t="s">
        <v>134</v>
      </c>
      <c r="CU419" s="131"/>
      <c r="CV419" s="128">
        <v>6.1000000000000005</v>
      </c>
      <c r="CW419" s="129"/>
      <c r="CX419" s="130" t="s">
        <v>134</v>
      </c>
      <c r="CY419" s="131"/>
      <c r="CZ419" s="128">
        <v>10.220000000000001</v>
      </c>
      <c r="DA419" s="129"/>
      <c r="DB419" s="130" t="s">
        <v>134</v>
      </c>
      <c r="DC419" s="131"/>
      <c r="DD419" s="128">
        <v>10.220000000000001</v>
      </c>
      <c r="DE419" s="129"/>
      <c r="DF419" s="130" t="s">
        <v>134</v>
      </c>
      <c r="DG419" s="131"/>
      <c r="DH419" s="128">
        <v>10.220000000000001</v>
      </c>
      <c r="DI419" s="129"/>
      <c r="DJ419" s="130" t="s">
        <v>134</v>
      </c>
      <c r="DK419" s="131"/>
    </row>
    <row r="420" spans="2:115" ht="23.5" customHeight="1" x14ac:dyDescent="0.4">
      <c r="B420" s="201" t="s">
        <v>105</v>
      </c>
      <c r="C420" s="202"/>
      <c r="D420" s="137" t="s">
        <v>8</v>
      </c>
      <c r="E420" s="133"/>
      <c r="F420" s="142" t="s">
        <v>8</v>
      </c>
      <c r="G420" s="143"/>
      <c r="H420" s="137" t="s">
        <v>8</v>
      </c>
      <c r="I420" s="133"/>
      <c r="J420" s="142" t="s">
        <v>8</v>
      </c>
      <c r="K420" s="143"/>
      <c r="L420" s="137" t="s">
        <v>8</v>
      </c>
      <c r="M420" s="133"/>
      <c r="N420" s="142" t="s">
        <v>8</v>
      </c>
      <c r="O420" s="143"/>
      <c r="P420" s="137" t="s">
        <v>8</v>
      </c>
      <c r="Q420" s="133"/>
      <c r="R420" s="142" t="s">
        <v>8</v>
      </c>
      <c r="S420" s="143"/>
      <c r="T420" s="137" t="s">
        <v>8</v>
      </c>
      <c r="U420" s="133"/>
      <c r="V420" s="142" t="s">
        <v>8</v>
      </c>
      <c r="W420" s="143"/>
      <c r="X420" s="137" t="s">
        <v>8</v>
      </c>
      <c r="Y420" s="133"/>
      <c r="Z420" s="142" t="s">
        <v>8</v>
      </c>
      <c r="AA420" s="143"/>
      <c r="AB420" s="137" t="s">
        <v>8</v>
      </c>
      <c r="AC420" s="133"/>
      <c r="AD420" s="142" t="s">
        <v>8</v>
      </c>
      <c r="AE420" s="143"/>
      <c r="AF420" s="137" t="s">
        <v>8</v>
      </c>
      <c r="AG420" s="133"/>
      <c r="AH420" s="142" t="s">
        <v>8</v>
      </c>
      <c r="AI420" s="143"/>
      <c r="AJ420" s="137" t="s">
        <v>8</v>
      </c>
      <c r="AK420" s="133"/>
      <c r="AL420" s="142" t="s">
        <v>8</v>
      </c>
      <c r="AM420" s="143"/>
      <c r="AN420" s="137" t="s">
        <v>8</v>
      </c>
      <c r="AO420" s="133"/>
      <c r="AP420" s="142" t="s">
        <v>8</v>
      </c>
      <c r="AQ420" s="143"/>
      <c r="AR420" s="137" t="s">
        <v>8</v>
      </c>
      <c r="AS420" s="133"/>
      <c r="AT420" s="142" t="s">
        <v>8</v>
      </c>
      <c r="AU420" s="143"/>
      <c r="AV420" s="132">
        <v>0.6</v>
      </c>
      <c r="AW420" s="133"/>
      <c r="AX420" s="134" t="s">
        <v>247</v>
      </c>
      <c r="AY420" s="135"/>
      <c r="AZ420" s="132">
        <v>0.6</v>
      </c>
      <c r="BA420" s="133"/>
      <c r="BB420" s="134" t="s">
        <v>247</v>
      </c>
      <c r="BC420" s="135"/>
      <c r="BD420" s="132">
        <v>0.6</v>
      </c>
      <c r="BE420" s="133"/>
      <c r="BF420" s="134" t="s">
        <v>247</v>
      </c>
      <c r="BG420" s="135"/>
      <c r="BH420" s="132">
        <v>0.6</v>
      </c>
      <c r="BI420" s="133"/>
      <c r="BJ420" s="134" t="s">
        <v>247</v>
      </c>
      <c r="BK420" s="135"/>
      <c r="BL420" s="132">
        <v>0.6</v>
      </c>
      <c r="BM420" s="133"/>
      <c r="BN420" s="134" t="s">
        <v>247</v>
      </c>
      <c r="BO420" s="135"/>
      <c r="BP420" s="132">
        <v>0.6</v>
      </c>
      <c r="BQ420" s="133"/>
      <c r="BR420" s="134" t="s">
        <v>247</v>
      </c>
      <c r="BS420" s="135"/>
      <c r="BT420" s="132">
        <v>0.6</v>
      </c>
      <c r="BU420" s="133"/>
      <c r="BV420" s="134" t="s">
        <v>247</v>
      </c>
      <c r="BW420" s="135"/>
      <c r="BX420" s="132">
        <v>0.6</v>
      </c>
      <c r="BY420" s="133"/>
      <c r="BZ420" s="134" t="s">
        <v>247</v>
      </c>
      <c r="CA420" s="135"/>
      <c r="CB420" s="132">
        <v>0.6</v>
      </c>
      <c r="CC420" s="133"/>
      <c r="CD420" s="134" t="s">
        <v>247</v>
      </c>
      <c r="CE420" s="135"/>
      <c r="CF420" s="132">
        <v>0.6</v>
      </c>
      <c r="CG420" s="133"/>
      <c r="CH420" s="134" t="s">
        <v>247</v>
      </c>
      <c r="CI420" s="135"/>
      <c r="CJ420" s="132">
        <v>0.6</v>
      </c>
      <c r="CK420" s="133"/>
      <c r="CL420" s="134" t="s">
        <v>247</v>
      </c>
      <c r="CM420" s="135"/>
      <c r="CN420" s="132">
        <v>0.6</v>
      </c>
      <c r="CO420" s="133"/>
      <c r="CP420" s="134" t="s">
        <v>247</v>
      </c>
      <c r="CQ420" s="135"/>
      <c r="CR420" s="132">
        <v>0.6</v>
      </c>
      <c r="CS420" s="133"/>
      <c r="CT420" s="134" t="s">
        <v>247</v>
      </c>
      <c r="CU420" s="135"/>
      <c r="CV420" s="132">
        <v>0.6</v>
      </c>
      <c r="CW420" s="133"/>
      <c r="CX420" s="134" t="s">
        <v>247</v>
      </c>
      <c r="CY420" s="135"/>
      <c r="CZ420" s="132">
        <v>0.6</v>
      </c>
      <c r="DA420" s="133"/>
      <c r="DB420" s="134" t="s">
        <v>247</v>
      </c>
      <c r="DC420" s="135"/>
      <c r="DD420" s="132">
        <v>0.6</v>
      </c>
      <c r="DE420" s="133"/>
      <c r="DF420" s="134" t="s">
        <v>247</v>
      </c>
      <c r="DG420" s="135"/>
      <c r="DH420" s="132">
        <v>0.6</v>
      </c>
      <c r="DI420" s="133"/>
      <c r="DJ420" s="134" t="s">
        <v>247</v>
      </c>
      <c r="DK420" s="135"/>
    </row>
    <row r="421" spans="2:115" ht="23.5" customHeight="1" x14ac:dyDescent="0.4">
      <c r="B421" s="203"/>
      <c r="C421" s="204"/>
      <c r="D421" s="136"/>
      <c r="E421" s="129"/>
      <c r="F421" s="144"/>
      <c r="G421" s="145"/>
      <c r="H421" s="136"/>
      <c r="I421" s="129"/>
      <c r="J421" s="144"/>
      <c r="K421" s="145"/>
      <c r="L421" s="136"/>
      <c r="M421" s="129"/>
      <c r="N421" s="144"/>
      <c r="O421" s="145"/>
      <c r="P421" s="136"/>
      <c r="Q421" s="129"/>
      <c r="R421" s="144"/>
      <c r="S421" s="145"/>
      <c r="T421" s="136"/>
      <c r="U421" s="129"/>
      <c r="V421" s="144"/>
      <c r="W421" s="145"/>
      <c r="X421" s="136"/>
      <c r="Y421" s="129"/>
      <c r="Z421" s="144"/>
      <c r="AA421" s="145"/>
      <c r="AB421" s="136"/>
      <c r="AC421" s="129"/>
      <c r="AD421" s="144"/>
      <c r="AE421" s="145"/>
      <c r="AF421" s="136"/>
      <c r="AG421" s="129"/>
      <c r="AH421" s="144"/>
      <c r="AI421" s="145"/>
      <c r="AJ421" s="136"/>
      <c r="AK421" s="129"/>
      <c r="AL421" s="144"/>
      <c r="AM421" s="145"/>
      <c r="AN421" s="136"/>
      <c r="AO421" s="129"/>
      <c r="AP421" s="144"/>
      <c r="AQ421" s="145"/>
      <c r="AR421" s="136"/>
      <c r="AS421" s="129"/>
      <c r="AT421" s="144"/>
      <c r="AU421" s="145"/>
      <c r="AV421" s="128">
        <f t="shared" ref="AV421" si="205">6.15</f>
        <v>6.15</v>
      </c>
      <c r="AW421" s="129"/>
      <c r="AX421" s="130" t="s">
        <v>134</v>
      </c>
      <c r="AY421" s="131"/>
      <c r="AZ421" s="128">
        <f t="shared" ref="AZ421" si="206">6.15</f>
        <v>6.15</v>
      </c>
      <c r="BA421" s="129"/>
      <c r="BB421" s="130" t="s">
        <v>134</v>
      </c>
      <c r="BC421" s="131"/>
      <c r="BD421" s="128">
        <f t="shared" ref="BD421" si="207">6.15</f>
        <v>6.15</v>
      </c>
      <c r="BE421" s="129"/>
      <c r="BF421" s="130" t="s">
        <v>134</v>
      </c>
      <c r="BG421" s="131"/>
      <c r="BH421" s="128">
        <f t="shared" ref="BH421" si="208">6.15</f>
        <v>6.15</v>
      </c>
      <c r="BI421" s="129"/>
      <c r="BJ421" s="130" t="s">
        <v>134</v>
      </c>
      <c r="BK421" s="131"/>
      <c r="BL421" s="128">
        <f t="shared" ref="BL421" si="209">6.15</f>
        <v>6.15</v>
      </c>
      <c r="BM421" s="129"/>
      <c r="BN421" s="130" t="s">
        <v>134</v>
      </c>
      <c r="BO421" s="131"/>
      <c r="BP421" s="128">
        <v>6.1000000000000005</v>
      </c>
      <c r="BQ421" s="129"/>
      <c r="BR421" s="130" t="s">
        <v>134</v>
      </c>
      <c r="BS421" s="131"/>
      <c r="BT421" s="128">
        <v>6.1000000000000005</v>
      </c>
      <c r="BU421" s="129"/>
      <c r="BV421" s="130" t="s">
        <v>134</v>
      </c>
      <c r="BW421" s="131"/>
      <c r="BX421" s="128">
        <v>6.1000000000000005</v>
      </c>
      <c r="BY421" s="129"/>
      <c r="BZ421" s="130" t="s">
        <v>134</v>
      </c>
      <c r="CA421" s="131"/>
      <c r="CB421" s="128">
        <v>6.1000000000000005</v>
      </c>
      <c r="CC421" s="129"/>
      <c r="CD421" s="130" t="s">
        <v>134</v>
      </c>
      <c r="CE421" s="131"/>
      <c r="CF421" s="128">
        <v>6.1000000000000005</v>
      </c>
      <c r="CG421" s="129"/>
      <c r="CH421" s="130" t="s">
        <v>134</v>
      </c>
      <c r="CI421" s="131"/>
      <c r="CJ421" s="128">
        <v>6.1000000000000005</v>
      </c>
      <c r="CK421" s="129"/>
      <c r="CL421" s="130" t="s">
        <v>134</v>
      </c>
      <c r="CM421" s="131"/>
      <c r="CN421" s="128">
        <v>6.1000000000000005</v>
      </c>
      <c r="CO421" s="129"/>
      <c r="CP421" s="130" t="s">
        <v>134</v>
      </c>
      <c r="CQ421" s="131"/>
      <c r="CR421" s="128">
        <v>6.1000000000000005</v>
      </c>
      <c r="CS421" s="129"/>
      <c r="CT421" s="130" t="s">
        <v>134</v>
      </c>
      <c r="CU421" s="131"/>
      <c r="CV421" s="128">
        <v>6.1000000000000005</v>
      </c>
      <c r="CW421" s="129"/>
      <c r="CX421" s="130" t="s">
        <v>134</v>
      </c>
      <c r="CY421" s="131"/>
      <c r="CZ421" s="128">
        <v>10.220000000000001</v>
      </c>
      <c r="DA421" s="129"/>
      <c r="DB421" s="130" t="s">
        <v>134</v>
      </c>
      <c r="DC421" s="131"/>
      <c r="DD421" s="128">
        <v>10.220000000000001</v>
      </c>
      <c r="DE421" s="129"/>
      <c r="DF421" s="130" t="s">
        <v>134</v>
      </c>
      <c r="DG421" s="131"/>
      <c r="DH421" s="128">
        <v>10.220000000000001</v>
      </c>
      <c r="DI421" s="129"/>
      <c r="DJ421" s="130" t="s">
        <v>134</v>
      </c>
      <c r="DK421" s="131"/>
    </row>
    <row r="422" spans="2:115" ht="23.5" customHeight="1" x14ac:dyDescent="0.4">
      <c r="B422" s="201" t="s">
        <v>230</v>
      </c>
      <c r="C422" s="202"/>
      <c r="D422" s="137" t="s">
        <v>8</v>
      </c>
      <c r="E422" s="133"/>
      <c r="F422" s="142" t="s">
        <v>8</v>
      </c>
      <c r="G422" s="143"/>
      <c r="H422" s="137" t="s">
        <v>8</v>
      </c>
      <c r="I422" s="133"/>
      <c r="J422" s="142" t="s">
        <v>8</v>
      </c>
      <c r="K422" s="143"/>
      <c r="L422" s="137" t="s">
        <v>8</v>
      </c>
      <c r="M422" s="133"/>
      <c r="N422" s="142" t="s">
        <v>8</v>
      </c>
      <c r="O422" s="143"/>
      <c r="P422" s="137" t="s">
        <v>8</v>
      </c>
      <c r="Q422" s="133"/>
      <c r="R422" s="142" t="s">
        <v>8</v>
      </c>
      <c r="S422" s="143"/>
      <c r="T422" s="137" t="s">
        <v>8</v>
      </c>
      <c r="U422" s="133"/>
      <c r="V422" s="142" t="s">
        <v>8</v>
      </c>
      <c r="W422" s="143"/>
      <c r="X422" s="137" t="s">
        <v>8</v>
      </c>
      <c r="Y422" s="133"/>
      <c r="Z422" s="142" t="s">
        <v>8</v>
      </c>
      <c r="AA422" s="143"/>
      <c r="AB422" s="137" t="s">
        <v>8</v>
      </c>
      <c r="AC422" s="133"/>
      <c r="AD422" s="142" t="s">
        <v>8</v>
      </c>
      <c r="AE422" s="143"/>
      <c r="AF422" s="137" t="s">
        <v>8</v>
      </c>
      <c r="AG422" s="133"/>
      <c r="AH422" s="142" t="s">
        <v>8</v>
      </c>
      <c r="AI422" s="143"/>
      <c r="AJ422" s="137" t="s">
        <v>8</v>
      </c>
      <c r="AK422" s="133"/>
      <c r="AL422" s="142" t="s">
        <v>8</v>
      </c>
      <c r="AM422" s="143"/>
      <c r="AN422" s="137" t="s">
        <v>8</v>
      </c>
      <c r="AO422" s="133"/>
      <c r="AP422" s="142" t="s">
        <v>8</v>
      </c>
      <c r="AQ422" s="143"/>
      <c r="AR422" s="137" t="s">
        <v>8</v>
      </c>
      <c r="AS422" s="133"/>
      <c r="AT422" s="142" t="s">
        <v>8</v>
      </c>
      <c r="AU422" s="143"/>
      <c r="AV422" s="132">
        <v>0.6</v>
      </c>
      <c r="AW422" s="133"/>
      <c r="AX422" s="134" t="s">
        <v>247</v>
      </c>
      <c r="AY422" s="135"/>
      <c r="AZ422" s="132">
        <v>0.6</v>
      </c>
      <c r="BA422" s="133"/>
      <c r="BB422" s="134" t="s">
        <v>247</v>
      </c>
      <c r="BC422" s="135"/>
      <c r="BD422" s="132">
        <v>0.6</v>
      </c>
      <c r="BE422" s="133"/>
      <c r="BF422" s="134" t="s">
        <v>247</v>
      </c>
      <c r="BG422" s="135"/>
      <c r="BH422" s="132">
        <v>0.6</v>
      </c>
      <c r="BI422" s="133"/>
      <c r="BJ422" s="134" t="s">
        <v>247</v>
      </c>
      <c r="BK422" s="135"/>
      <c r="BL422" s="132">
        <v>0.6</v>
      </c>
      <c r="BM422" s="133"/>
      <c r="BN422" s="134" t="s">
        <v>247</v>
      </c>
      <c r="BO422" s="135"/>
      <c r="BP422" s="132">
        <v>0.6</v>
      </c>
      <c r="BQ422" s="133"/>
      <c r="BR422" s="134" t="s">
        <v>247</v>
      </c>
      <c r="BS422" s="135"/>
      <c r="BT422" s="132">
        <v>0.6</v>
      </c>
      <c r="BU422" s="133"/>
      <c r="BV422" s="134" t="s">
        <v>247</v>
      </c>
      <c r="BW422" s="135"/>
      <c r="BX422" s="132">
        <v>0.6</v>
      </c>
      <c r="BY422" s="133"/>
      <c r="BZ422" s="134" t="s">
        <v>247</v>
      </c>
      <c r="CA422" s="135"/>
      <c r="CB422" s="132">
        <v>0.6</v>
      </c>
      <c r="CC422" s="133"/>
      <c r="CD422" s="134" t="s">
        <v>247</v>
      </c>
      <c r="CE422" s="135"/>
      <c r="CF422" s="132">
        <v>0.6</v>
      </c>
      <c r="CG422" s="133"/>
      <c r="CH422" s="134" t="s">
        <v>247</v>
      </c>
      <c r="CI422" s="135"/>
      <c r="CJ422" s="132">
        <v>0.6</v>
      </c>
      <c r="CK422" s="133"/>
      <c r="CL422" s="134" t="s">
        <v>247</v>
      </c>
      <c r="CM422" s="135"/>
      <c r="CN422" s="132">
        <v>0.6</v>
      </c>
      <c r="CO422" s="133"/>
      <c r="CP422" s="134" t="s">
        <v>247</v>
      </c>
      <c r="CQ422" s="135"/>
      <c r="CR422" s="132">
        <v>0.6</v>
      </c>
      <c r="CS422" s="133"/>
      <c r="CT422" s="134" t="s">
        <v>247</v>
      </c>
      <c r="CU422" s="135"/>
      <c r="CV422" s="132">
        <v>0.6</v>
      </c>
      <c r="CW422" s="133"/>
      <c r="CX422" s="134" t="s">
        <v>247</v>
      </c>
      <c r="CY422" s="135"/>
      <c r="CZ422" s="132">
        <v>0.6</v>
      </c>
      <c r="DA422" s="133"/>
      <c r="DB422" s="134" t="s">
        <v>247</v>
      </c>
      <c r="DC422" s="135"/>
      <c r="DD422" s="132">
        <v>0.6</v>
      </c>
      <c r="DE422" s="133"/>
      <c r="DF422" s="134" t="s">
        <v>247</v>
      </c>
      <c r="DG422" s="135"/>
      <c r="DH422" s="132">
        <v>0.6</v>
      </c>
      <c r="DI422" s="133"/>
      <c r="DJ422" s="134" t="s">
        <v>247</v>
      </c>
      <c r="DK422" s="135"/>
    </row>
    <row r="423" spans="2:115" ht="23.5" customHeight="1" x14ac:dyDescent="0.4">
      <c r="B423" s="203"/>
      <c r="C423" s="204"/>
      <c r="D423" s="136"/>
      <c r="E423" s="129"/>
      <c r="F423" s="144"/>
      <c r="G423" s="145"/>
      <c r="H423" s="136"/>
      <c r="I423" s="129"/>
      <c r="J423" s="144"/>
      <c r="K423" s="145"/>
      <c r="L423" s="136"/>
      <c r="M423" s="129"/>
      <c r="N423" s="144"/>
      <c r="O423" s="145"/>
      <c r="P423" s="136"/>
      <c r="Q423" s="129"/>
      <c r="R423" s="144"/>
      <c r="S423" s="145"/>
      <c r="T423" s="136"/>
      <c r="U423" s="129"/>
      <c r="V423" s="144"/>
      <c r="W423" s="145"/>
      <c r="X423" s="136"/>
      <c r="Y423" s="129"/>
      <c r="Z423" s="144"/>
      <c r="AA423" s="145"/>
      <c r="AB423" s="136"/>
      <c r="AC423" s="129"/>
      <c r="AD423" s="144"/>
      <c r="AE423" s="145"/>
      <c r="AF423" s="136"/>
      <c r="AG423" s="129"/>
      <c r="AH423" s="144"/>
      <c r="AI423" s="145"/>
      <c r="AJ423" s="136"/>
      <c r="AK423" s="129"/>
      <c r="AL423" s="144"/>
      <c r="AM423" s="145"/>
      <c r="AN423" s="136"/>
      <c r="AO423" s="129"/>
      <c r="AP423" s="144"/>
      <c r="AQ423" s="145"/>
      <c r="AR423" s="136"/>
      <c r="AS423" s="129"/>
      <c r="AT423" s="144"/>
      <c r="AU423" s="145"/>
      <c r="AV423" s="128">
        <f t="shared" ref="AV423" si="210">6.15</f>
        <v>6.15</v>
      </c>
      <c r="AW423" s="129"/>
      <c r="AX423" s="130" t="s">
        <v>134</v>
      </c>
      <c r="AY423" s="131"/>
      <c r="AZ423" s="128">
        <f t="shared" ref="AZ423" si="211">6.15</f>
        <v>6.15</v>
      </c>
      <c r="BA423" s="129"/>
      <c r="BB423" s="130" t="s">
        <v>134</v>
      </c>
      <c r="BC423" s="131"/>
      <c r="BD423" s="128">
        <f t="shared" ref="BD423" si="212">6.15</f>
        <v>6.15</v>
      </c>
      <c r="BE423" s="129"/>
      <c r="BF423" s="130" t="s">
        <v>134</v>
      </c>
      <c r="BG423" s="131"/>
      <c r="BH423" s="128">
        <f t="shared" ref="BH423" si="213">6.15</f>
        <v>6.15</v>
      </c>
      <c r="BI423" s="129"/>
      <c r="BJ423" s="130" t="s">
        <v>134</v>
      </c>
      <c r="BK423" s="131"/>
      <c r="BL423" s="128">
        <f t="shared" ref="BL423" si="214">6.15</f>
        <v>6.15</v>
      </c>
      <c r="BM423" s="129"/>
      <c r="BN423" s="130" t="s">
        <v>134</v>
      </c>
      <c r="BO423" s="131"/>
      <c r="BP423" s="128">
        <v>6.1000000000000005</v>
      </c>
      <c r="BQ423" s="129"/>
      <c r="BR423" s="130" t="s">
        <v>134</v>
      </c>
      <c r="BS423" s="131"/>
      <c r="BT423" s="128">
        <v>6.1000000000000005</v>
      </c>
      <c r="BU423" s="129"/>
      <c r="BV423" s="130" t="s">
        <v>134</v>
      </c>
      <c r="BW423" s="131"/>
      <c r="BX423" s="128">
        <v>6.1000000000000005</v>
      </c>
      <c r="BY423" s="129"/>
      <c r="BZ423" s="130" t="s">
        <v>134</v>
      </c>
      <c r="CA423" s="131"/>
      <c r="CB423" s="128">
        <v>6.1000000000000005</v>
      </c>
      <c r="CC423" s="129"/>
      <c r="CD423" s="130" t="s">
        <v>134</v>
      </c>
      <c r="CE423" s="131"/>
      <c r="CF423" s="128">
        <v>6.1000000000000005</v>
      </c>
      <c r="CG423" s="129"/>
      <c r="CH423" s="130" t="s">
        <v>134</v>
      </c>
      <c r="CI423" s="131"/>
      <c r="CJ423" s="128">
        <v>6.1000000000000005</v>
      </c>
      <c r="CK423" s="129"/>
      <c r="CL423" s="130" t="s">
        <v>134</v>
      </c>
      <c r="CM423" s="131"/>
      <c r="CN423" s="128">
        <v>6.1000000000000005</v>
      </c>
      <c r="CO423" s="129"/>
      <c r="CP423" s="130" t="s">
        <v>134</v>
      </c>
      <c r="CQ423" s="131"/>
      <c r="CR423" s="128">
        <v>6.1000000000000005</v>
      </c>
      <c r="CS423" s="129"/>
      <c r="CT423" s="130" t="s">
        <v>134</v>
      </c>
      <c r="CU423" s="131"/>
      <c r="CV423" s="128">
        <v>6.1000000000000005</v>
      </c>
      <c r="CW423" s="129"/>
      <c r="CX423" s="130" t="s">
        <v>134</v>
      </c>
      <c r="CY423" s="131"/>
      <c r="CZ423" s="128">
        <v>10.220000000000001</v>
      </c>
      <c r="DA423" s="129"/>
      <c r="DB423" s="130" t="s">
        <v>134</v>
      </c>
      <c r="DC423" s="131"/>
      <c r="DD423" s="128">
        <v>10.220000000000001</v>
      </c>
      <c r="DE423" s="129"/>
      <c r="DF423" s="130" t="s">
        <v>134</v>
      </c>
      <c r="DG423" s="131"/>
      <c r="DH423" s="128">
        <v>10.220000000000001</v>
      </c>
      <c r="DI423" s="129"/>
      <c r="DJ423" s="130" t="s">
        <v>134</v>
      </c>
      <c r="DK423" s="131"/>
    </row>
    <row r="424" spans="2:115" ht="23.5" customHeight="1" x14ac:dyDescent="0.4">
      <c r="B424" s="201" t="s">
        <v>231</v>
      </c>
      <c r="C424" s="202"/>
      <c r="D424" s="137" t="s">
        <v>8</v>
      </c>
      <c r="E424" s="133"/>
      <c r="F424" s="142" t="s">
        <v>8</v>
      </c>
      <c r="G424" s="143"/>
      <c r="H424" s="137" t="s">
        <v>8</v>
      </c>
      <c r="I424" s="133"/>
      <c r="J424" s="142" t="s">
        <v>8</v>
      </c>
      <c r="K424" s="143"/>
      <c r="L424" s="137" t="s">
        <v>8</v>
      </c>
      <c r="M424" s="133"/>
      <c r="N424" s="142" t="s">
        <v>8</v>
      </c>
      <c r="O424" s="143"/>
      <c r="P424" s="137" t="s">
        <v>8</v>
      </c>
      <c r="Q424" s="133"/>
      <c r="R424" s="142" t="s">
        <v>8</v>
      </c>
      <c r="S424" s="143"/>
      <c r="T424" s="137" t="s">
        <v>8</v>
      </c>
      <c r="U424" s="133"/>
      <c r="V424" s="142" t="s">
        <v>8</v>
      </c>
      <c r="W424" s="143"/>
      <c r="X424" s="137" t="s">
        <v>8</v>
      </c>
      <c r="Y424" s="133"/>
      <c r="Z424" s="142" t="s">
        <v>8</v>
      </c>
      <c r="AA424" s="143"/>
      <c r="AB424" s="137" t="s">
        <v>8</v>
      </c>
      <c r="AC424" s="133"/>
      <c r="AD424" s="142" t="s">
        <v>8</v>
      </c>
      <c r="AE424" s="143"/>
      <c r="AF424" s="137" t="s">
        <v>8</v>
      </c>
      <c r="AG424" s="133"/>
      <c r="AH424" s="142" t="s">
        <v>8</v>
      </c>
      <c r="AI424" s="143"/>
      <c r="AJ424" s="137" t="s">
        <v>8</v>
      </c>
      <c r="AK424" s="133"/>
      <c r="AL424" s="142" t="s">
        <v>8</v>
      </c>
      <c r="AM424" s="143"/>
      <c r="AN424" s="137" t="s">
        <v>8</v>
      </c>
      <c r="AO424" s="133"/>
      <c r="AP424" s="142" t="s">
        <v>8</v>
      </c>
      <c r="AQ424" s="143"/>
      <c r="AR424" s="137" t="s">
        <v>8</v>
      </c>
      <c r="AS424" s="133"/>
      <c r="AT424" s="142" t="s">
        <v>8</v>
      </c>
      <c r="AU424" s="143"/>
      <c r="AV424" s="132">
        <v>0.6</v>
      </c>
      <c r="AW424" s="133"/>
      <c r="AX424" s="134" t="s">
        <v>247</v>
      </c>
      <c r="AY424" s="135"/>
      <c r="AZ424" s="132">
        <v>0.6</v>
      </c>
      <c r="BA424" s="133"/>
      <c r="BB424" s="134" t="s">
        <v>247</v>
      </c>
      <c r="BC424" s="135"/>
      <c r="BD424" s="132">
        <v>0.6</v>
      </c>
      <c r="BE424" s="133"/>
      <c r="BF424" s="134" t="s">
        <v>247</v>
      </c>
      <c r="BG424" s="135"/>
      <c r="BH424" s="132">
        <v>0.6</v>
      </c>
      <c r="BI424" s="133"/>
      <c r="BJ424" s="134" t="s">
        <v>247</v>
      </c>
      <c r="BK424" s="135"/>
      <c r="BL424" s="132">
        <v>0.6</v>
      </c>
      <c r="BM424" s="133"/>
      <c r="BN424" s="134" t="s">
        <v>247</v>
      </c>
      <c r="BO424" s="135"/>
      <c r="BP424" s="132">
        <v>0.6</v>
      </c>
      <c r="BQ424" s="133"/>
      <c r="BR424" s="134" t="s">
        <v>247</v>
      </c>
      <c r="BS424" s="135"/>
      <c r="BT424" s="132">
        <v>0.6</v>
      </c>
      <c r="BU424" s="133"/>
      <c r="BV424" s="134" t="s">
        <v>247</v>
      </c>
      <c r="BW424" s="135"/>
      <c r="BX424" s="132">
        <v>0.6</v>
      </c>
      <c r="BY424" s="133"/>
      <c r="BZ424" s="134" t="s">
        <v>247</v>
      </c>
      <c r="CA424" s="135"/>
      <c r="CB424" s="132">
        <v>0.6</v>
      </c>
      <c r="CC424" s="133"/>
      <c r="CD424" s="134" t="s">
        <v>247</v>
      </c>
      <c r="CE424" s="135"/>
      <c r="CF424" s="132">
        <v>0.6</v>
      </c>
      <c r="CG424" s="133"/>
      <c r="CH424" s="134" t="s">
        <v>247</v>
      </c>
      <c r="CI424" s="135"/>
      <c r="CJ424" s="132">
        <v>0.6</v>
      </c>
      <c r="CK424" s="133"/>
      <c r="CL424" s="134" t="s">
        <v>247</v>
      </c>
      <c r="CM424" s="135"/>
      <c r="CN424" s="132">
        <v>0.6</v>
      </c>
      <c r="CO424" s="133"/>
      <c r="CP424" s="134" t="s">
        <v>247</v>
      </c>
      <c r="CQ424" s="135"/>
      <c r="CR424" s="132">
        <v>0.6</v>
      </c>
      <c r="CS424" s="133"/>
      <c r="CT424" s="134" t="s">
        <v>247</v>
      </c>
      <c r="CU424" s="135"/>
      <c r="CV424" s="132">
        <v>0.6</v>
      </c>
      <c r="CW424" s="133"/>
      <c r="CX424" s="134" t="s">
        <v>247</v>
      </c>
      <c r="CY424" s="135"/>
      <c r="CZ424" s="132">
        <v>0.6</v>
      </c>
      <c r="DA424" s="133"/>
      <c r="DB424" s="134" t="s">
        <v>247</v>
      </c>
      <c r="DC424" s="135"/>
      <c r="DD424" s="132">
        <v>0.6</v>
      </c>
      <c r="DE424" s="133"/>
      <c r="DF424" s="134" t="s">
        <v>247</v>
      </c>
      <c r="DG424" s="135"/>
      <c r="DH424" s="132">
        <v>0.6</v>
      </c>
      <c r="DI424" s="133"/>
      <c r="DJ424" s="134" t="s">
        <v>247</v>
      </c>
      <c r="DK424" s="135"/>
    </row>
    <row r="425" spans="2:115" ht="23.5" customHeight="1" x14ac:dyDescent="0.4">
      <c r="B425" s="203"/>
      <c r="C425" s="204"/>
      <c r="D425" s="136"/>
      <c r="E425" s="129"/>
      <c r="F425" s="144"/>
      <c r="G425" s="145"/>
      <c r="H425" s="136"/>
      <c r="I425" s="129"/>
      <c r="J425" s="144"/>
      <c r="K425" s="145"/>
      <c r="L425" s="136"/>
      <c r="M425" s="129"/>
      <c r="N425" s="144"/>
      <c r="O425" s="145"/>
      <c r="P425" s="136"/>
      <c r="Q425" s="129"/>
      <c r="R425" s="144"/>
      <c r="S425" s="145"/>
      <c r="T425" s="136"/>
      <c r="U425" s="129"/>
      <c r="V425" s="144"/>
      <c r="W425" s="145"/>
      <c r="X425" s="136"/>
      <c r="Y425" s="129"/>
      <c r="Z425" s="144"/>
      <c r="AA425" s="145"/>
      <c r="AB425" s="136"/>
      <c r="AC425" s="129"/>
      <c r="AD425" s="144"/>
      <c r="AE425" s="145"/>
      <c r="AF425" s="136"/>
      <c r="AG425" s="129"/>
      <c r="AH425" s="144"/>
      <c r="AI425" s="145"/>
      <c r="AJ425" s="136"/>
      <c r="AK425" s="129"/>
      <c r="AL425" s="144"/>
      <c r="AM425" s="145"/>
      <c r="AN425" s="136"/>
      <c r="AO425" s="129"/>
      <c r="AP425" s="144"/>
      <c r="AQ425" s="145"/>
      <c r="AR425" s="136"/>
      <c r="AS425" s="129"/>
      <c r="AT425" s="144"/>
      <c r="AU425" s="145"/>
      <c r="AV425" s="128">
        <f t="shared" ref="AV425" si="215">6.15</f>
        <v>6.15</v>
      </c>
      <c r="AW425" s="129"/>
      <c r="AX425" s="130" t="s">
        <v>134</v>
      </c>
      <c r="AY425" s="131"/>
      <c r="AZ425" s="128">
        <f t="shared" ref="AZ425" si="216">6.15</f>
        <v>6.15</v>
      </c>
      <c r="BA425" s="129"/>
      <c r="BB425" s="130" t="s">
        <v>134</v>
      </c>
      <c r="BC425" s="131"/>
      <c r="BD425" s="128">
        <f t="shared" ref="BD425" si="217">6.15</f>
        <v>6.15</v>
      </c>
      <c r="BE425" s="129"/>
      <c r="BF425" s="130" t="s">
        <v>134</v>
      </c>
      <c r="BG425" s="131"/>
      <c r="BH425" s="128">
        <f t="shared" ref="BH425" si="218">6.15</f>
        <v>6.15</v>
      </c>
      <c r="BI425" s="129"/>
      <c r="BJ425" s="130" t="s">
        <v>134</v>
      </c>
      <c r="BK425" s="131"/>
      <c r="BL425" s="128">
        <f t="shared" ref="BL425" si="219">6.15</f>
        <v>6.15</v>
      </c>
      <c r="BM425" s="129"/>
      <c r="BN425" s="130" t="s">
        <v>134</v>
      </c>
      <c r="BO425" s="131"/>
      <c r="BP425" s="128">
        <v>6.1000000000000005</v>
      </c>
      <c r="BQ425" s="129"/>
      <c r="BR425" s="130" t="s">
        <v>134</v>
      </c>
      <c r="BS425" s="131"/>
      <c r="BT425" s="128">
        <v>6.1000000000000005</v>
      </c>
      <c r="BU425" s="129"/>
      <c r="BV425" s="130" t="s">
        <v>134</v>
      </c>
      <c r="BW425" s="131"/>
      <c r="BX425" s="128">
        <v>6.1000000000000005</v>
      </c>
      <c r="BY425" s="129"/>
      <c r="BZ425" s="130" t="s">
        <v>134</v>
      </c>
      <c r="CA425" s="131"/>
      <c r="CB425" s="128">
        <v>6.1000000000000005</v>
      </c>
      <c r="CC425" s="129"/>
      <c r="CD425" s="130" t="s">
        <v>134</v>
      </c>
      <c r="CE425" s="131"/>
      <c r="CF425" s="128">
        <v>6.1000000000000005</v>
      </c>
      <c r="CG425" s="129"/>
      <c r="CH425" s="130" t="s">
        <v>134</v>
      </c>
      <c r="CI425" s="131"/>
      <c r="CJ425" s="128">
        <v>6.1000000000000005</v>
      </c>
      <c r="CK425" s="129"/>
      <c r="CL425" s="130" t="s">
        <v>134</v>
      </c>
      <c r="CM425" s="131"/>
      <c r="CN425" s="128">
        <v>6.1000000000000005</v>
      </c>
      <c r="CO425" s="129"/>
      <c r="CP425" s="130" t="s">
        <v>134</v>
      </c>
      <c r="CQ425" s="131"/>
      <c r="CR425" s="128">
        <v>6.1000000000000005</v>
      </c>
      <c r="CS425" s="129"/>
      <c r="CT425" s="130" t="s">
        <v>134</v>
      </c>
      <c r="CU425" s="131"/>
      <c r="CV425" s="128">
        <v>6.1000000000000005</v>
      </c>
      <c r="CW425" s="129"/>
      <c r="CX425" s="130" t="s">
        <v>134</v>
      </c>
      <c r="CY425" s="131"/>
      <c r="CZ425" s="128">
        <v>10.220000000000001</v>
      </c>
      <c r="DA425" s="129"/>
      <c r="DB425" s="130" t="s">
        <v>134</v>
      </c>
      <c r="DC425" s="131"/>
      <c r="DD425" s="128">
        <v>10.220000000000001</v>
      </c>
      <c r="DE425" s="129"/>
      <c r="DF425" s="130" t="s">
        <v>134</v>
      </c>
      <c r="DG425" s="131"/>
      <c r="DH425" s="128">
        <v>10.220000000000001</v>
      </c>
      <c r="DI425" s="129"/>
      <c r="DJ425" s="130" t="s">
        <v>134</v>
      </c>
      <c r="DK425" s="131"/>
    </row>
    <row r="426" spans="2:115" ht="23.5" customHeight="1" x14ac:dyDescent="0.4">
      <c r="B426" s="201" t="s">
        <v>232</v>
      </c>
      <c r="C426" s="202"/>
      <c r="D426" s="137" t="s">
        <v>8</v>
      </c>
      <c r="E426" s="133"/>
      <c r="F426" s="142" t="s">
        <v>8</v>
      </c>
      <c r="G426" s="143"/>
      <c r="H426" s="137" t="s">
        <v>8</v>
      </c>
      <c r="I426" s="133"/>
      <c r="J426" s="142" t="s">
        <v>8</v>
      </c>
      <c r="K426" s="143"/>
      <c r="L426" s="137" t="s">
        <v>8</v>
      </c>
      <c r="M426" s="133"/>
      <c r="N426" s="142" t="s">
        <v>8</v>
      </c>
      <c r="O426" s="143"/>
      <c r="P426" s="137" t="s">
        <v>8</v>
      </c>
      <c r="Q426" s="133"/>
      <c r="R426" s="142" t="s">
        <v>8</v>
      </c>
      <c r="S426" s="143"/>
      <c r="T426" s="137" t="s">
        <v>8</v>
      </c>
      <c r="U426" s="133"/>
      <c r="V426" s="142" t="s">
        <v>8</v>
      </c>
      <c r="W426" s="143"/>
      <c r="X426" s="137" t="s">
        <v>8</v>
      </c>
      <c r="Y426" s="133"/>
      <c r="Z426" s="142" t="s">
        <v>8</v>
      </c>
      <c r="AA426" s="143"/>
      <c r="AB426" s="137" t="s">
        <v>8</v>
      </c>
      <c r="AC426" s="133"/>
      <c r="AD426" s="142" t="s">
        <v>8</v>
      </c>
      <c r="AE426" s="143"/>
      <c r="AF426" s="137" t="s">
        <v>8</v>
      </c>
      <c r="AG426" s="133"/>
      <c r="AH426" s="142" t="s">
        <v>8</v>
      </c>
      <c r="AI426" s="143"/>
      <c r="AJ426" s="137" t="s">
        <v>8</v>
      </c>
      <c r="AK426" s="133"/>
      <c r="AL426" s="142" t="s">
        <v>8</v>
      </c>
      <c r="AM426" s="143"/>
      <c r="AN426" s="137" t="s">
        <v>8</v>
      </c>
      <c r="AO426" s="133"/>
      <c r="AP426" s="142" t="s">
        <v>8</v>
      </c>
      <c r="AQ426" s="143"/>
      <c r="AR426" s="137" t="s">
        <v>8</v>
      </c>
      <c r="AS426" s="133"/>
      <c r="AT426" s="142" t="s">
        <v>8</v>
      </c>
      <c r="AU426" s="143"/>
      <c r="AV426" s="132">
        <v>0.6</v>
      </c>
      <c r="AW426" s="133"/>
      <c r="AX426" s="134" t="s">
        <v>247</v>
      </c>
      <c r="AY426" s="135"/>
      <c r="AZ426" s="132">
        <v>0.6</v>
      </c>
      <c r="BA426" s="133"/>
      <c r="BB426" s="134" t="s">
        <v>247</v>
      </c>
      <c r="BC426" s="135"/>
      <c r="BD426" s="132">
        <v>0.6</v>
      </c>
      <c r="BE426" s="133"/>
      <c r="BF426" s="134" t="s">
        <v>247</v>
      </c>
      <c r="BG426" s="135"/>
      <c r="BH426" s="132">
        <v>0.6</v>
      </c>
      <c r="BI426" s="133"/>
      <c r="BJ426" s="134" t="s">
        <v>247</v>
      </c>
      <c r="BK426" s="135"/>
      <c r="BL426" s="132">
        <v>0.6</v>
      </c>
      <c r="BM426" s="133"/>
      <c r="BN426" s="134" t="s">
        <v>247</v>
      </c>
      <c r="BO426" s="135"/>
      <c r="BP426" s="132">
        <v>0.6</v>
      </c>
      <c r="BQ426" s="133"/>
      <c r="BR426" s="134" t="s">
        <v>247</v>
      </c>
      <c r="BS426" s="135"/>
      <c r="BT426" s="132">
        <v>0.6</v>
      </c>
      <c r="BU426" s="133"/>
      <c r="BV426" s="134" t="s">
        <v>247</v>
      </c>
      <c r="BW426" s="135"/>
      <c r="BX426" s="132">
        <v>0.6</v>
      </c>
      <c r="BY426" s="133"/>
      <c r="BZ426" s="134" t="s">
        <v>247</v>
      </c>
      <c r="CA426" s="135"/>
      <c r="CB426" s="132">
        <v>0.6</v>
      </c>
      <c r="CC426" s="133"/>
      <c r="CD426" s="134" t="s">
        <v>247</v>
      </c>
      <c r="CE426" s="135"/>
      <c r="CF426" s="132">
        <v>0.6</v>
      </c>
      <c r="CG426" s="133"/>
      <c r="CH426" s="134" t="s">
        <v>247</v>
      </c>
      <c r="CI426" s="135"/>
      <c r="CJ426" s="132">
        <v>0.6</v>
      </c>
      <c r="CK426" s="133"/>
      <c r="CL426" s="134" t="s">
        <v>247</v>
      </c>
      <c r="CM426" s="135"/>
      <c r="CN426" s="132">
        <v>0.6</v>
      </c>
      <c r="CO426" s="133"/>
      <c r="CP426" s="134" t="s">
        <v>247</v>
      </c>
      <c r="CQ426" s="135"/>
      <c r="CR426" s="132">
        <v>0.6</v>
      </c>
      <c r="CS426" s="133"/>
      <c r="CT426" s="134" t="s">
        <v>247</v>
      </c>
      <c r="CU426" s="135"/>
      <c r="CV426" s="132">
        <v>0.6</v>
      </c>
      <c r="CW426" s="133"/>
      <c r="CX426" s="134" t="s">
        <v>247</v>
      </c>
      <c r="CY426" s="135"/>
      <c r="CZ426" s="132">
        <v>0.6</v>
      </c>
      <c r="DA426" s="133"/>
      <c r="DB426" s="134" t="s">
        <v>247</v>
      </c>
      <c r="DC426" s="135"/>
      <c r="DD426" s="137">
        <v>2.1</v>
      </c>
      <c r="DE426" s="133"/>
      <c r="DF426" s="134" t="s">
        <v>134</v>
      </c>
      <c r="DG426" s="135"/>
      <c r="DH426" s="137">
        <v>2.1</v>
      </c>
      <c r="DI426" s="133"/>
      <c r="DJ426" s="134" t="s">
        <v>134</v>
      </c>
      <c r="DK426" s="135"/>
    </row>
    <row r="427" spans="2:115" ht="23.5" customHeight="1" x14ac:dyDescent="0.4">
      <c r="B427" s="203"/>
      <c r="C427" s="204"/>
      <c r="D427" s="136"/>
      <c r="E427" s="129"/>
      <c r="F427" s="144"/>
      <c r="G427" s="145"/>
      <c r="H427" s="136"/>
      <c r="I427" s="129"/>
      <c r="J427" s="144"/>
      <c r="K427" s="145"/>
      <c r="L427" s="136"/>
      <c r="M427" s="129"/>
      <c r="N427" s="144"/>
      <c r="O427" s="145"/>
      <c r="P427" s="136"/>
      <c r="Q427" s="129"/>
      <c r="R427" s="144"/>
      <c r="S427" s="145"/>
      <c r="T427" s="136"/>
      <c r="U427" s="129"/>
      <c r="V427" s="144"/>
      <c r="W427" s="145"/>
      <c r="X427" s="136"/>
      <c r="Y427" s="129"/>
      <c r="Z427" s="144"/>
      <c r="AA427" s="145"/>
      <c r="AB427" s="136"/>
      <c r="AC427" s="129"/>
      <c r="AD427" s="144"/>
      <c r="AE427" s="145"/>
      <c r="AF427" s="136"/>
      <c r="AG427" s="129"/>
      <c r="AH427" s="144"/>
      <c r="AI427" s="145"/>
      <c r="AJ427" s="136"/>
      <c r="AK427" s="129"/>
      <c r="AL427" s="144"/>
      <c r="AM427" s="145"/>
      <c r="AN427" s="136"/>
      <c r="AO427" s="129"/>
      <c r="AP427" s="144"/>
      <c r="AQ427" s="145"/>
      <c r="AR427" s="136"/>
      <c r="AS427" s="129"/>
      <c r="AT427" s="144"/>
      <c r="AU427" s="145"/>
      <c r="AV427" s="128">
        <f t="shared" ref="AV427" si="220">6.15</f>
        <v>6.15</v>
      </c>
      <c r="AW427" s="129"/>
      <c r="AX427" s="130" t="s">
        <v>134</v>
      </c>
      <c r="AY427" s="131"/>
      <c r="AZ427" s="128">
        <f t="shared" ref="AZ427" si="221">6.15</f>
        <v>6.15</v>
      </c>
      <c r="BA427" s="129"/>
      <c r="BB427" s="130" t="s">
        <v>134</v>
      </c>
      <c r="BC427" s="131"/>
      <c r="BD427" s="128">
        <f t="shared" ref="BD427" si="222">6.15</f>
        <v>6.15</v>
      </c>
      <c r="BE427" s="129"/>
      <c r="BF427" s="130" t="s">
        <v>134</v>
      </c>
      <c r="BG427" s="131"/>
      <c r="BH427" s="128">
        <f t="shared" ref="BH427" si="223">6.15</f>
        <v>6.15</v>
      </c>
      <c r="BI427" s="129"/>
      <c r="BJ427" s="130" t="s">
        <v>134</v>
      </c>
      <c r="BK427" s="131"/>
      <c r="BL427" s="128">
        <f t="shared" ref="BL427" si="224">6.15</f>
        <v>6.15</v>
      </c>
      <c r="BM427" s="129"/>
      <c r="BN427" s="130" t="s">
        <v>134</v>
      </c>
      <c r="BO427" s="131"/>
      <c r="BP427" s="128">
        <v>6.1000000000000005</v>
      </c>
      <c r="BQ427" s="129"/>
      <c r="BR427" s="130" t="s">
        <v>134</v>
      </c>
      <c r="BS427" s="131"/>
      <c r="BT427" s="128">
        <v>6.1000000000000005</v>
      </c>
      <c r="BU427" s="129"/>
      <c r="BV427" s="130" t="s">
        <v>134</v>
      </c>
      <c r="BW427" s="131"/>
      <c r="BX427" s="128">
        <v>6.1000000000000005</v>
      </c>
      <c r="BY427" s="129"/>
      <c r="BZ427" s="130" t="s">
        <v>134</v>
      </c>
      <c r="CA427" s="131"/>
      <c r="CB427" s="128">
        <v>6.1000000000000005</v>
      </c>
      <c r="CC427" s="129"/>
      <c r="CD427" s="130" t="s">
        <v>134</v>
      </c>
      <c r="CE427" s="131"/>
      <c r="CF427" s="128">
        <v>6.1000000000000005</v>
      </c>
      <c r="CG427" s="129"/>
      <c r="CH427" s="130" t="s">
        <v>134</v>
      </c>
      <c r="CI427" s="131"/>
      <c r="CJ427" s="128">
        <v>6.1000000000000005</v>
      </c>
      <c r="CK427" s="129"/>
      <c r="CL427" s="130" t="s">
        <v>134</v>
      </c>
      <c r="CM427" s="131"/>
      <c r="CN427" s="128">
        <v>6.1000000000000005</v>
      </c>
      <c r="CO427" s="129"/>
      <c r="CP427" s="130" t="s">
        <v>134</v>
      </c>
      <c r="CQ427" s="131"/>
      <c r="CR427" s="128">
        <v>6.1000000000000005</v>
      </c>
      <c r="CS427" s="129"/>
      <c r="CT427" s="130" t="s">
        <v>134</v>
      </c>
      <c r="CU427" s="131"/>
      <c r="CV427" s="128">
        <v>6.1000000000000005</v>
      </c>
      <c r="CW427" s="129"/>
      <c r="CX427" s="130" t="s">
        <v>134</v>
      </c>
      <c r="CY427" s="131"/>
      <c r="CZ427" s="128">
        <v>10.220000000000001</v>
      </c>
      <c r="DA427" s="129"/>
      <c r="DB427" s="130" t="s">
        <v>134</v>
      </c>
      <c r="DC427" s="131"/>
      <c r="DD427" s="136">
        <v>-0.05</v>
      </c>
      <c r="DE427" s="129"/>
      <c r="DF427" s="130"/>
      <c r="DG427" s="131"/>
      <c r="DH427" s="136">
        <v>-0.05</v>
      </c>
      <c r="DI427" s="129"/>
      <c r="DJ427" s="130"/>
      <c r="DK427" s="131"/>
    </row>
    <row r="428" spans="2:115" ht="23.5" customHeight="1" x14ac:dyDescent="0.4">
      <c r="B428" s="201" t="s">
        <v>107</v>
      </c>
      <c r="C428" s="202"/>
      <c r="D428" s="137" t="s">
        <v>8</v>
      </c>
      <c r="E428" s="133"/>
      <c r="F428" s="142" t="s">
        <v>8</v>
      </c>
      <c r="G428" s="143"/>
      <c r="H428" s="137" t="s">
        <v>8</v>
      </c>
      <c r="I428" s="133"/>
      <c r="J428" s="142" t="s">
        <v>8</v>
      </c>
      <c r="K428" s="143"/>
      <c r="L428" s="137" t="s">
        <v>8</v>
      </c>
      <c r="M428" s="133"/>
      <c r="N428" s="142" t="s">
        <v>8</v>
      </c>
      <c r="O428" s="143"/>
      <c r="P428" s="137" t="s">
        <v>8</v>
      </c>
      <c r="Q428" s="133"/>
      <c r="R428" s="142" t="s">
        <v>8</v>
      </c>
      <c r="S428" s="143"/>
      <c r="T428" s="137" t="s">
        <v>8</v>
      </c>
      <c r="U428" s="133"/>
      <c r="V428" s="142" t="s">
        <v>8</v>
      </c>
      <c r="W428" s="143"/>
      <c r="X428" s="137" t="s">
        <v>8</v>
      </c>
      <c r="Y428" s="133"/>
      <c r="Z428" s="142" t="s">
        <v>8</v>
      </c>
      <c r="AA428" s="143"/>
      <c r="AB428" s="137" t="s">
        <v>8</v>
      </c>
      <c r="AC428" s="133"/>
      <c r="AD428" s="142" t="s">
        <v>8</v>
      </c>
      <c r="AE428" s="143"/>
      <c r="AF428" s="137" t="s">
        <v>8</v>
      </c>
      <c r="AG428" s="133"/>
      <c r="AH428" s="142" t="s">
        <v>8</v>
      </c>
      <c r="AI428" s="143"/>
      <c r="AJ428" s="137" t="s">
        <v>8</v>
      </c>
      <c r="AK428" s="133"/>
      <c r="AL428" s="142" t="s">
        <v>8</v>
      </c>
      <c r="AM428" s="143"/>
      <c r="AN428" s="137" t="s">
        <v>8</v>
      </c>
      <c r="AO428" s="133"/>
      <c r="AP428" s="142" t="s">
        <v>8</v>
      </c>
      <c r="AQ428" s="143"/>
      <c r="AR428" s="137" t="s">
        <v>8</v>
      </c>
      <c r="AS428" s="133"/>
      <c r="AT428" s="142" t="s">
        <v>8</v>
      </c>
      <c r="AU428" s="143"/>
      <c r="AV428" s="132">
        <v>0.6</v>
      </c>
      <c r="AW428" s="133"/>
      <c r="AX428" s="134" t="s">
        <v>247</v>
      </c>
      <c r="AY428" s="135"/>
      <c r="AZ428" s="132">
        <v>0.6</v>
      </c>
      <c r="BA428" s="133"/>
      <c r="BB428" s="134" t="s">
        <v>247</v>
      </c>
      <c r="BC428" s="135"/>
      <c r="BD428" s="132">
        <v>0.6</v>
      </c>
      <c r="BE428" s="133"/>
      <c r="BF428" s="134" t="s">
        <v>247</v>
      </c>
      <c r="BG428" s="135"/>
      <c r="BH428" s="132">
        <v>0.6</v>
      </c>
      <c r="BI428" s="133"/>
      <c r="BJ428" s="134" t="s">
        <v>247</v>
      </c>
      <c r="BK428" s="135"/>
      <c r="BL428" s="132">
        <v>0.6</v>
      </c>
      <c r="BM428" s="133"/>
      <c r="BN428" s="134" t="s">
        <v>247</v>
      </c>
      <c r="BO428" s="135"/>
      <c r="BP428" s="132">
        <v>0.6</v>
      </c>
      <c r="BQ428" s="133"/>
      <c r="BR428" s="134" t="s">
        <v>247</v>
      </c>
      <c r="BS428" s="135"/>
      <c r="BT428" s="132">
        <v>0.6</v>
      </c>
      <c r="BU428" s="133"/>
      <c r="BV428" s="134" t="s">
        <v>247</v>
      </c>
      <c r="BW428" s="135"/>
      <c r="BX428" s="132">
        <v>0.6</v>
      </c>
      <c r="BY428" s="133"/>
      <c r="BZ428" s="134" t="s">
        <v>247</v>
      </c>
      <c r="CA428" s="135"/>
      <c r="CB428" s="132">
        <v>0.6</v>
      </c>
      <c r="CC428" s="133"/>
      <c r="CD428" s="134" t="s">
        <v>247</v>
      </c>
      <c r="CE428" s="135"/>
      <c r="CF428" s="132">
        <v>0.6</v>
      </c>
      <c r="CG428" s="133"/>
      <c r="CH428" s="134" t="s">
        <v>247</v>
      </c>
      <c r="CI428" s="135"/>
      <c r="CJ428" s="132">
        <v>0.6</v>
      </c>
      <c r="CK428" s="133"/>
      <c r="CL428" s="134" t="s">
        <v>247</v>
      </c>
      <c r="CM428" s="135"/>
      <c r="CN428" s="132">
        <v>0.6</v>
      </c>
      <c r="CO428" s="133"/>
      <c r="CP428" s="134" t="s">
        <v>247</v>
      </c>
      <c r="CQ428" s="135"/>
      <c r="CR428" s="132">
        <v>0.6</v>
      </c>
      <c r="CS428" s="133"/>
      <c r="CT428" s="134" t="s">
        <v>247</v>
      </c>
      <c r="CU428" s="135"/>
      <c r="CV428" s="132">
        <v>0.6</v>
      </c>
      <c r="CW428" s="133"/>
      <c r="CX428" s="134" t="s">
        <v>247</v>
      </c>
      <c r="CY428" s="135"/>
      <c r="CZ428" s="132">
        <v>0.6</v>
      </c>
      <c r="DA428" s="133"/>
      <c r="DB428" s="134" t="s">
        <v>247</v>
      </c>
      <c r="DC428" s="135"/>
      <c r="DD428" s="132">
        <v>0.6</v>
      </c>
      <c r="DE428" s="133"/>
      <c r="DF428" s="134" t="s">
        <v>247</v>
      </c>
      <c r="DG428" s="135"/>
      <c r="DH428" s="132">
        <v>0.6</v>
      </c>
      <c r="DI428" s="133"/>
      <c r="DJ428" s="134" t="s">
        <v>247</v>
      </c>
      <c r="DK428" s="135"/>
    </row>
    <row r="429" spans="2:115" ht="23.5" customHeight="1" x14ac:dyDescent="0.4">
      <c r="B429" s="203"/>
      <c r="C429" s="204"/>
      <c r="D429" s="136"/>
      <c r="E429" s="129"/>
      <c r="F429" s="144"/>
      <c r="G429" s="145"/>
      <c r="H429" s="136"/>
      <c r="I429" s="129"/>
      <c r="J429" s="144"/>
      <c r="K429" s="145"/>
      <c r="L429" s="136"/>
      <c r="M429" s="129"/>
      <c r="N429" s="144"/>
      <c r="O429" s="145"/>
      <c r="P429" s="136"/>
      <c r="Q429" s="129"/>
      <c r="R429" s="144"/>
      <c r="S429" s="145"/>
      <c r="T429" s="136"/>
      <c r="U429" s="129"/>
      <c r="V429" s="144"/>
      <c r="W429" s="145"/>
      <c r="X429" s="136"/>
      <c r="Y429" s="129"/>
      <c r="Z429" s="144"/>
      <c r="AA429" s="145"/>
      <c r="AB429" s="136"/>
      <c r="AC429" s="129"/>
      <c r="AD429" s="144"/>
      <c r="AE429" s="145"/>
      <c r="AF429" s="136"/>
      <c r="AG429" s="129"/>
      <c r="AH429" s="144"/>
      <c r="AI429" s="145"/>
      <c r="AJ429" s="136"/>
      <c r="AK429" s="129"/>
      <c r="AL429" s="144"/>
      <c r="AM429" s="145"/>
      <c r="AN429" s="136"/>
      <c r="AO429" s="129"/>
      <c r="AP429" s="144"/>
      <c r="AQ429" s="145"/>
      <c r="AR429" s="136"/>
      <c r="AS429" s="129"/>
      <c r="AT429" s="144"/>
      <c r="AU429" s="145"/>
      <c r="AV429" s="128">
        <f t="shared" ref="AV429" si="225">6.15</f>
        <v>6.15</v>
      </c>
      <c r="AW429" s="129"/>
      <c r="AX429" s="130" t="s">
        <v>134</v>
      </c>
      <c r="AY429" s="131"/>
      <c r="AZ429" s="128">
        <f t="shared" ref="AZ429" si="226">6.15</f>
        <v>6.15</v>
      </c>
      <c r="BA429" s="129"/>
      <c r="BB429" s="130" t="s">
        <v>134</v>
      </c>
      <c r="BC429" s="131"/>
      <c r="BD429" s="128">
        <f t="shared" ref="BD429" si="227">6.15</f>
        <v>6.15</v>
      </c>
      <c r="BE429" s="129"/>
      <c r="BF429" s="130" t="s">
        <v>134</v>
      </c>
      <c r="BG429" s="131"/>
      <c r="BH429" s="128">
        <f t="shared" ref="BH429" si="228">6.15</f>
        <v>6.15</v>
      </c>
      <c r="BI429" s="129"/>
      <c r="BJ429" s="130" t="s">
        <v>134</v>
      </c>
      <c r="BK429" s="131"/>
      <c r="BL429" s="128">
        <f t="shared" ref="BL429" si="229">6.15</f>
        <v>6.15</v>
      </c>
      <c r="BM429" s="129"/>
      <c r="BN429" s="130" t="s">
        <v>134</v>
      </c>
      <c r="BO429" s="131"/>
      <c r="BP429" s="128">
        <v>6.1000000000000005</v>
      </c>
      <c r="BQ429" s="129"/>
      <c r="BR429" s="130" t="s">
        <v>134</v>
      </c>
      <c r="BS429" s="131"/>
      <c r="BT429" s="128">
        <v>6.1000000000000005</v>
      </c>
      <c r="BU429" s="129"/>
      <c r="BV429" s="130" t="s">
        <v>134</v>
      </c>
      <c r="BW429" s="131"/>
      <c r="BX429" s="128">
        <v>6.1000000000000005</v>
      </c>
      <c r="BY429" s="129"/>
      <c r="BZ429" s="130" t="s">
        <v>134</v>
      </c>
      <c r="CA429" s="131"/>
      <c r="CB429" s="128">
        <v>6.1000000000000005</v>
      </c>
      <c r="CC429" s="129"/>
      <c r="CD429" s="130" t="s">
        <v>134</v>
      </c>
      <c r="CE429" s="131"/>
      <c r="CF429" s="128">
        <v>6.1000000000000005</v>
      </c>
      <c r="CG429" s="129"/>
      <c r="CH429" s="130" t="s">
        <v>134</v>
      </c>
      <c r="CI429" s="131"/>
      <c r="CJ429" s="128">
        <v>6.1000000000000005</v>
      </c>
      <c r="CK429" s="129"/>
      <c r="CL429" s="130" t="s">
        <v>134</v>
      </c>
      <c r="CM429" s="131"/>
      <c r="CN429" s="128">
        <v>6.1000000000000005</v>
      </c>
      <c r="CO429" s="129"/>
      <c r="CP429" s="130" t="s">
        <v>134</v>
      </c>
      <c r="CQ429" s="131"/>
      <c r="CR429" s="128">
        <v>6.1000000000000005</v>
      </c>
      <c r="CS429" s="129"/>
      <c r="CT429" s="130" t="s">
        <v>134</v>
      </c>
      <c r="CU429" s="131"/>
      <c r="CV429" s="128">
        <v>6.1000000000000005</v>
      </c>
      <c r="CW429" s="129"/>
      <c r="CX429" s="130" t="s">
        <v>134</v>
      </c>
      <c r="CY429" s="131"/>
      <c r="CZ429" s="128">
        <v>10.220000000000001</v>
      </c>
      <c r="DA429" s="129"/>
      <c r="DB429" s="130" t="s">
        <v>134</v>
      </c>
      <c r="DC429" s="131"/>
      <c r="DD429" s="128">
        <v>10.220000000000001</v>
      </c>
      <c r="DE429" s="129"/>
      <c r="DF429" s="130" t="s">
        <v>134</v>
      </c>
      <c r="DG429" s="131"/>
      <c r="DH429" s="128">
        <v>10.220000000000001</v>
      </c>
      <c r="DI429" s="129"/>
      <c r="DJ429" s="130" t="s">
        <v>134</v>
      </c>
      <c r="DK429" s="131"/>
    </row>
    <row r="430" spans="2:115" ht="23.5" customHeight="1" x14ac:dyDescent="0.4">
      <c r="B430" s="201" t="s">
        <v>34</v>
      </c>
      <c r="C430" s="202"/>
      <c r="D430" s="137" t="s">
        <v>8</v>
      </c>
      <c r="E430" s="133"/>
      <c r="F430" s="142" t="s">
        <v>8</v>
      </c>
      <c r="G430" s="143"/>
      <c r="H430" s="137" t="s">
        <v>8</v>
      </c>
      <c r="I430" s="133"/>
      <c r="J430" s="142" t="s">
        <v>8</v>
      </c>
      <c r="K430" s="143"/>
      <c r="L430" s="137" t="s">
        <v>8</v>
      </c>
      <c r="M430" s="133"/>
      <c r="N430" s="142" t="s">
        <v>8</v>
      </c>
      <c r="O430" s="143"/>
      <c r="P430" s="137" t="s">
        <v>8</v>
      </c>
      <c r="Q430" s="133"/>
      <c r="R430" s="142" t="s">
        <v>8</v>
      </c>
      <c r="S430" s="143"/>
      <c r="T430" s="137" t="s">
        <v>8</v>
      </c>
      <c r="U430" s="133"/>
      <c r="V430" s="142" t="s">
        <v>8</v>
      </c>
      <c r="W430" s="143"/>
      <c r="X430" s="137" t="s">
        <v>8</v>
      </c>
      <c r="Y430" s="133"/>
      <c r="Z430" s="142" t="s">
        <v>8</v>
      </c>
      <c r="AA430" s="143"/>
      <c r="AB430" s="137" t="s">
        <v>8</v>
      </c>
      <c r="AC430" s="133"/>
      <c r="AD430" s="142" t="s">
        <v>8</v>
      </c>
      <c r="AE430" s="143"/>
      <c r="AF430" s="137" t="s">
        <v>8</v>
      </c>
      <c r="AG430" s="133"/>
      <c r="AH430" s="142" t="s">
        <v>8</v>
      </c>
      <c r="AI430" s="143"/>
      <c r="AJ430" s="137" t="s">
        <v>8</v>
      </c>
      <c r="AK430" s="133"/>
      <c r="AL430" s="142" t="s">
        <v>8</v>
      </c>
      <c r="AM430" s="143"/>
      <c r="AN430" s="137" t="s">
        <v>8</v>
      </c>
      <c r="AO430" s="133"/>
      <c r="AP430" s="142" t="s">
        <v>8</v>
      </c>
      <c r="AQ430" s="143"/>
      <c r="AR430" s="137" t="s">
        <v>8</v>
      </c>
      <c r="AS430" s="133"/>
      <c r="AT430" s="142" t="s">
        <v>8</v>
      </c>
      <c r="AU430" s="143"/>
      <c r="AV430" s="132">
        <v>0.01</v>
      </c>
      <c r="AW430" s="133"/>
      <c r="AX430" s="134" t="s">
        <v>247</v>
      </c>
      <c r="AY430" s="135"/>
      <c r="AZ430" s="137">
        <f>5.6+0.15</f>
        <v>5.75</v>
      </c>
      <c r="BA430" s="133"/>
      <c r="BB430" s="134" t="s">
        <v>134</v>
      </c>
      <c r="BC430" s="135"/>
      <c r="BD430" s="137">
        <f>5.6+0.15</f>
        <v>5.75</v>
      </c>
      <c r="BE430" s="133"/>
      <c r="BF430" s="134" t="s">
        <v>134</v>
      </c>
      <c r="BG430" s="135"/>
      <c r="BH430" s="137">
        <f>5.6+0.15</f>
        <v>5.75</v>
      </c>
      <c r="BI430" s="133"/>
      <c r="BJ430" s="134" t="s">
        <v>134</v>
      </c>
      <c r="BK430" s="135"/>
      <c r="BL430" s="137">
        <f>5.6+0.15</f>
        <v>5.75</v>
      </c>
      <c r="BM430" s="133"/>
      <c r="BN430" s="134" t="s">
        <v>134</v>
      </c>
      <c r="BO430" s="135"/>
      <c r="BP430" s="137">
        <v>5.7</v>
      </c>
      <c r="BQ430" s="133"/>
      <c r="BR430" s="134" t="s">
        <v>134</v>
      </c>
      <c r="BS430" s="135"/>
      <c r="BT430" s="137">
        <v>5.7</v>
      </c>
      <c r="BU430" s="133"/>
      <c r="BV430" s="134" t="s">
        <v>134</v>
      </c>
      <c r="BW430" s="135"/>
      <c r="BX430" s="137">
        <v>5.1100000000000003</v>
      </c>
      <c r="BY430" s="133"/>
      <c r="BZ430" s="134" t="s">
        <v>134</v>
      </c>
      <c r="CA430" s="135"/>
      <c r="CB430" s="137">
        <v>5.1100000000000003</v>
      </c>
      <c r="CC430" s="133"/>
      <c r="CD430" s="134" t="s">
        <v>134</v>
      </c>
      <c r="CE430" s="135"/>
      <c r="CF430" s="137">
        <v>5.1100000000000003</v>
      </c>
      <c r="CG430" s="133"/>
      <c r="CH430" s="134" t="s">
        <v>134</v>
      </c>
      <c r="CI430" s="135"/>
      <c r="CJ430" s="137">
        <v>5.1100000000000003</v>
      </c>
      <c r="CK430" s="133"/>
      <c r="CL430" s="134" t="s">
        <v>134</v>
      </c>
      <c r="CM430" s="135"/>
      <c r="CN430" s="137">
        <v>5.1100000000000003</v>
      </c>
      <c r="CO430" s="133"/>
      <c r="CP430" s="134" t="s">
        <v>134</v>
      </c>
      <c r="CQ430" s="135"/>
      <c r="CR430" s="137">
        <v>5.1100000000000003</v>
      </c>
      <c r="CS430" s="133"/>
      <c r="CT430" s="134" t="s">
        <v>134</v>
      </c>
      <c r="CU430" s="135"/>
      <c r="CV430" s="137">
        <v>5.1100000000000003</v>
      </c>
      <c r="CW430" s="133"/>
      <c r="CX430" s="134" t="s">
        <v>134</v>
      </c>
      <c r="CY430" s="135"/>
      <c r="CZ430" s="137">
        <v>5.1100000000000003</v>
      </c>
      <c r="DA430" s="133"/>
      <c r="DB430" s="134" t="s">
        <v>134</v>
      </c>
      <c r="DC430" s="135"/>
      <c r="DD430" s="137">
        <v>5.1100000000000003</v>
      </c>
      <c r="DE430" s="133"/>
      <c r="DF430" s="134" t="s">
        <v>134</v>
      </c>
      <c r="DG430" s="135"/>
      <c r="DH430" s="137">
        <v>5.1100000000000003</v>
      </c>
      <c r="DI430" s="133"/>
      <c r="DJ430" s="134" t="s">
        <v>134</v>
      </c>
      <c r="DK430" s="135"/>
    </row>
    <row r="431" spans="2:115" ht="23.5" customHeight="1" x14ac:dyDescent="0.4">
      <c r="B431" s="203"/>
      <c r="C431" s="204"/>
      <c r="D431" s="136"/>
      <c r="E431" s="129"/>
      <c r="F431" s="144"/>
      <c r="G431" s="145"/>
      <c r="H431" s="136"/>
      <c r="I431" s="129"/>
      <c r="J431" s="144"/>
      <c r="K431" s="145"/>
      <c r="L431" s="136"/>
      <c r="M431" s="129"/>
      <c r="N431" s="144"/>
      <c r="O431" s="145"/>
      <c r="P431" s="136"/>
      <c r="Q431" s="129"/>
      <c r="R431" s="144"/>
      <c r="S431" s="145"/>
      <c r="T431" s="136"/>
      <c r="U431" s="129"/>
      <c r="V431" s="144"/>
      <c r="W431" s="145"/>
      <c r="X431" s="136"/>
      <c r="Y431" s="129"/>
      <c r="Z431" s="144"/>
      <c r="AA431" s="145"/>
      <c r="AB431" s="136"/>
      <c r="AC431" s="129"/>
      <c r="AD431" s="144"/>
      <c r="AE431" s="145"/>
      <c r="AF431" s="136"/>
      <c r="AG431" s="129"/>
      <c r="AH431" s="144"/>
      <c r="AI431" s="145"/>
      <c r="AJ431" s="136"/>
      <c r="AK431" s="129"/>
      <c r="AL431" s="144"/>
      <c r="AM431" s="145"/>
      <c r="AN431" s="136"/>
      <c r="AO431" s="129"/>
      <c r="AP431" s="144"/>
      <c r="AQ431" s="145"/>
      <c r="AR431" s="136"/>
      <c r="AS431" s="129"/>
      <c r="AT431" s="144"/>
      <c r="AU431" s="145"/>
      <c r="AV431" s="128">
        <f>2.56+0.15</f>
        <v>2.71</v>
      </c>
      <c r="AW431" s="129"/>
      <c r="AX431" s="130" t="s">
        <v>134</v>
      </c>
      <c r="AY431" s="131"/>
      <c r="AZ431" s="136"/>
      <c r="BA431" s="129"/>
      <c r="BB431" s="130"/>
      <c r="BC431" s="131"/>
      <c r="BD431" s="136"/>
      <c r="BE431" s="129"/>
      <c r="BF431" s="130"/>
      <c r="BG431" s="131"/>
      <c r="BH431" s="136"/>
      <c r="BI431" s="129"/>
      <c r="BJ431" s="130"/>
      <c r="BK431" s="131"/>
      <c r="BL431" s="136"/>
      <c r="BM431" s="129"/>
      <c r="BN431" s="130"/>
      <c r="BO431" s="131"/>
      <c r="BP431" s="136">
        <v>-0.05</v>
      </c>
      <c r="BQ431" s="129"/>
      <c r="BR431" s="130"/>
      <c r="BS431" s="131"/>
      <c r="BT431" s="136">
        <v>-0.05</v>
      </c>
      <c r="BU431" s="129"/>
      <c r="BV431" s="130"/>
      <c r="BW431" s="131"/>
      <c r="BX431" s="136">
        <v>-0.05</v>
      </c>
      <c r="BY431" s="129"/>
      <c r="BZ431" s="130"/>
      <c r="CA431" s="131"/>
      <c r="CB431" s="136">
        <v>-0.05</v>
      </c>
      <c r="CC431" s="129"/>
      <c r="CD431" s="130"/>
      <c r="CE431" s="131"/>
      <c r="CF431" s="136">
        <v>-0.05</v>
      </c>
      <c r="CG431" s="129"/>
      <c r="CH431" s="130"/>
      <c r="CI431" s="131"/>
      <c r="CJ431" s="136">
        <v>-0.05</v>
      </c>
      <c r="CK431" s="129"/>
      <c r="CL431" s="130"/>
      <c r="CM431" s="131"/>
      <c r="CN431" s="136">
        <v>-0.05</v>
      </c>
      <c r="CO431" s="129"/>
      <c r="CP431" s="130"/>
      <c r="CQ431" s="131"/>
      <c r="CR431" s="136">
        <v>-0.05</v>
      </c>
      <c r="CS431" s="129"/>
      <c r="CT431" s="130"/>
      <c r="CU431" s="131"/>
      <c r="CV431" s="136">
        <v>-0.05</v>
      </c>
      <c r="CW431" s="129"/>
      <c r="CX431" s="130"/>
      <c r="CY431" s="131"/>
      <c r="CZ431" s="136">
        <v>-0.05</v>
      </c>
      <c r="DA431" s="129"/>
      <c r="DB431" s="130"/>
      <c r="DC431" s="131"/>
      <c r="DD431" s="136">
        <v>-0.05</v>
      </c>
      <c r="DE431" s="129"/>
      <c r="DF431" s="130"/>
      <c r="DG431" s="131"/>
      <c r="DH431" s="136">
        <v>-0.05</v>
      </c>
      <c r="DI431" s="129"/>
      <c r="DJ431" s="130"/>
      <c r="DK431" s="131"/>
    </row>
    <row r="432" spans="2:115" ht="23.5" customHeight="1" x14ac:dyDescent="0.4">
      <c r="B432" s="201" t="s">
        <v>233</v>
      </c>
      <c r="C432" s="202"/>
      <c r="D432" s="137" t="s">
        <v>8</v>
      </c>
      <c r="E432" s="133"/>
      <c r="F432" s="142" t="s">
        <v>8</v>
      </c>
      <c r="G432" s="143"/>
      <c r="H432" s="137" t="s">
        <v>8</v>
      </c>
      <c r="I432" s="133"/>
      <c r="J432" s="142" t="s">
        <v>8</v>
      </c>
      <c r="K432" s="143"/>
      <c r="L432" s="137" t="s">
        <v>8</v>
      </c>
      <c r="M432" s="133"/>
      <c r="N432" s="142" t="s">
        <v>8</v>
      </c>
      <c r="O432" s="143"/>
      <c r="P432" s="137" t="s">
        <v>8</v>
      </c>
      <c r="Q432" s="133"/>
      <c r="R432" s="142" t="s">
        <v>8</v>
      </c>
      <c r="S432" s="143"/>
      <c r="T432" s="137" t="s">
        <v>8</v>
      </c>
      <c r="U432" s="133"/>
      <c r="V432" s="142" t="s">
        <v>8</v>
      </c>
      <c r="W432" s="143"/>
      <c r="X432" s="137" t="s">
        <v>8</v>
      </c>
      <c r="Y432" s="133"/>
      <c r="Z432" s="142" t="s">
        <v>8</v>
      </c>
      <c r="AA432" s="143"/>
      <c r="AB432" s="137" t="s">
        <v>8</v>
      </c>
      <c r="AC432" s="133"/>
      <c r="AD432" s="142" t="s">
        <v>8</v>
      </c>
      <c r="AE432" s="143"/>
      <c r="AF432" s="137" t="s">
        <v>8</v>
      </c>
      <c r="AG432" s="133"/>
      <c r="AH432" s="142" t="s">
        <v>8</v>
      </c>
      <c r="AI432" s="143"/>
      <c r="AJ432" s="137" t="s">
        <v>8</v>
      </c>
      <c r="AK432" s="133"/>
      <c r="AL432" s="142" t="s">
        <v>8</v>
      </c>
      <c r="AM432" s="143"/>
      <c r="AN432" s="137" t="s">
        <v>8</v>
      </c>
      <c r="AO432" s="133"/>
      <c r="AP432" s="142" t="s">
        <v>8</v>
      </c>
      <c r="AQ432" s="143"/>
      <c r="AR432" s="137" t="s">
        <v>8</v>
      </c>
      <c r="AS432" s="133"/>
      <c r="AT432" s="142" t="s">
        <v>8</v>
      </c>
      <c r="AU432" s="143"/>
      <c r="AV432" s="132">
        <v>0.6</v>
      </c>
      <c r="AW432" s="133"/>
      <c r="AX432" s="134" t="s">
        <v>247</v>
      </c>
      <c r="AY432" s="135"/>
      <c r="AZ432" s="132">
        <v>0.6</v>
      </c>
      <c r="BA432" s="133"/>
      <c r="BB432" s="134" t="s">
        <v>247</v>
      </c>
      <c r="BC432" s="135"/>
      <c r="BD432" s="132">
        <v>0.6</v>
      </c>
      <c r="BE432" s="133"/>
      <c r="BF432" s="134" t="s">
        <v>247</v>
      </c>
      <c r="BG432" s="135"/>
      <c r="BH432" s="132">
        <v>0.6</v>
      </c>
      <c r="BI432" s="133"/>
      <c r="BJ432" s="134" t="s">
        <v>247</v>
      </c>
      <c r="BK432" s="135"/>
      <c r="BL432" s="132">
        <v>0.6</v>
      </c>
      <c r="BM432" s="133"/>
      <c r="BN432" s="134" t="s">
        <v>247</v>
      </c>
      <c r="BO432" s="135"/>
      <c r="BP432" s="132">
        <v>0.6</v>
      </c>
      <c r="BQ432" s="133"/>
      <c r="BR432" s="134" t="s">
        <v>247</v>
      </c>
      <c r="BS432" s="135"/>
      <c r="BT432" s="132">
        <v>0.6</v>
      </c>
      <c r="BU432" s="133"/>
      <c r="BV432" s="134" t="s">
        <v>247</v>
      </c>
      <c r="BW432" s="135"/>
      <c r="BX432" s="132">
        <v>0.6</v>
      </c>
      <c r="BY432" s="133"/>
      <c r="BZ432" s="134" t="s">
        <v>247</v>
      </c>
      <c r="CA432" s="135"/>
      <c r="CB432" s="132">
        <v>0.6</v>
      </c>
      <c r="CC432" s="133"/>
      <c r="CD432" s="134" t="s">
        <v>247</v>
      </c>
      <c r="CE432" s="135"/>
      <c r="CF432" s="132">
        <v>0.6</v>
      </c>
      <c r="CG432" s="133"/>
      <c r="CH432" s="134" t="s">
        <v>247</v>
      </c>
      <c r="CI432" s="135"/>
      <c r="CJ432" s="132">
        <v>0.6</v>
      </c>
      <c r="CK432" s="133"/>
      <c r="CL432" s="134" t="s">
        <v>247</v>
      </c>
      <c r="CM432" s="135"/>
      <c r="CN432" s="132">
        <v>0.6</v>
      </c>
      <c r="CO432" s="133"/>
      <c r="CP432" s="134" t="s">
        <v>247</v>
      </c>
      <c r="CQ432" s="135"/>
      <c r="CR432" s="132">
        <v>0.6</v>
      </c>
      <c r="CS432" s="133"/>
      <c r="CT432" s="134" t="s">
        <v>247</v>
      </c>
      <c r="CU432" s="135"/>
      <c r="CV432" s="132">
        <v>0.6</v>
      </c>
      <c r="CW432" s="133"/>
      <c r="CX432" s="134" t="s">
        <v>247</v>
      </c>
      <c r="CY432" s="135"/>
      <c r="CZ432" s="132">
        <v>0.6</v>
      </c>
      <c r="DA432" s="133"/>
      <c r="DB432" s="134" t="s">
        <v>247</v>
      </c>
      <c r="DC432" s="135"/>
      <c r="DD432" s="132">
        <v>0.6</v>
      </c>
      <c r="DE432" s="133"/>
      <c r="DF432" s="134" t="s">
        <v>247</v>
      </c>
      <c r="DG432" s="135"/>
      <c r="DH432" s="132">
        <v>0.6</v>
      </c>
      <c r="DI432" s="133"/>
      <c r="DJ432" s="134" t="s">
        <v>247</v>
      </c>
      <c r="DK432" s="135"/>
    </row>
    <row r="433" spans="2:115" ht="23.5" customHeight="1" x14ac:dyDescent="0.4">
      <c r="B433" s="203"/>
      <c r="C433" s="204"/>
      <c r="D433" s="136"/>
      <c r="E433" s="129"/>
      <c r="F433" s="144"/>
      <c r="G433" s="145"/>
      <c r="H433" s="136"/>
      <c r="I433" s="129"/>
      <c r="J433" s="144"/>
      <c r="K433" s="145"/>
      <c r="L433" s="136"/>
      <c r="M433" s="129"/>
      <c r="N433" s="144"/>
      <c r="O433" s="145"/>
      <c r="P433" s="136"/>
      <c r="Q433" s="129"/>
      <c r="R433" s="144"/>
      <c r="S433" s="145"/>
      <c r="T433" s="136"/>
      <c r="U433" s="129"/>
      <c r="V433" s="144"/>
      <c r="W433" s="145"/>
      <c r="X433" s="136"/>
      <c r="Y433" s="129"/>
      <c r="Z433" s="144"/>
      <c r="AA433" s="145"/>
      <c r="AB433" s="136"/>
      <c r="AC433" s="129"/>
      <c r="AD433" s="144"/>
      <c r="AE433" s="145"/>
      <c r="AF433" s="136"/>
      <c r="AG433" s="129"/>
      <c r="AH433" s="144"/>
      <c r="AI433" s="145"/>
      <c r="AJ433" s="136"/>
      <c r="AK433" s="129"/>
      <c r="AL433" s="144"/>
      <c r="AM433" s="145"/>
      <c r="AN433" s="136"/>
      <c r="AO433" s="129"/>
      <c r="AP433" s="144"/>
      <c r="AQ433" s="145"/>
      <c r="AR433" s="136"/>
      <c r="AS433" s="129"/>
      <c r="AT433" s="144"/>
      <c r="AU433" s="145"/>
      <c r="AV433" s="128">
        <f t="shared" ref="AV433" si="230">6.15</f>
        <v>6.15</v>
      </c>
      <c r="AW433" s="129"/>
      <c r="AX433" s="130" t="s">
        <v>134</v>
      </c>
      <c r="AY433" s="131"/>
      <c r="AZ433" s="128">
        <f t="shared" ref="AZ433" si="231">6.15</f>
        <v>6.15</v>
      </c>
      <c r="BA433" s="129"/>
      <c r="BB433" s="130" t="s">
        <v>134</v>
      </c>
      <c r="BC433" s="131"/>
      <c r="BD433" s="128">
        <f t="shared" ref="BD433" si="232">6.15</f>
        <v>6.15</v>
      </c>
      <c r="BE433" s="129"/>
      <c r="BF433" s="130" t="s">
        <v>134</v>
      </c>
      <c r="BG433" s="131"/>
      <c r="BH433" s="128">
        <f t="shared" ref="BH433" si="233">6.15</f>
        <v>6.15</v>
      </c>
      <c r="BI433" s="129"/>
      <c r="BJ433" s="130" t="s">
        <v>134</v>
      </c>
      <c r="BK433" s="131"/>
      <c r="BL433" s="128">
        <f t="shared" ref="BL433" si="234">6.15</f>
        <v>6.15</v>
      </c>
      <c r="BM433" s="129"/>
      <c r="BN433" s="130" t="s">
        <v>134</v>
      </c>
      <c r="BO433" s="131"/>
      <c r="BP433" s="128">
        <v>6.1000000000000005</v>
      </c>
      <c r="BQ433" s="129"/>
      <c r="BR433" s="130" t="s">
        <v>134</v>
      </c>
      <c r="BS433" s="131"/>
      <c r="BT433" s="128">
        <v>6.1000000000000005</v>
      </c>
      <c r="BU433" s="129"/>
      <c r="BV433" s="130" t="s">
        <v>134</v>
      </c>
      <c r="BW433" s="131"/>
      <c r="BX433" s="128">
        <v>6.1000000000000005</v>
      </c>
      <c r="BY433" s="129"/>
      <c r="BZ433" s="130" t="s">
        <v>134</v>
      </c>
      <c r="CA433" s="131"/>
      <c r="CB433" s="128">
        <v>6.1000000000000005</v>
      </c>
      <c r="CC433" s="129"/>
      <c r="CD433" s="130" t="s">
        <v>134</v>
      </c>
      <c r="CE433" s="131"/>
      <c r="CF433" s="128">
        <v>6.1000000000000005</v>
      </c>
      <c r="CG433" s="129"/>
      <c r="CH433" s="130" t="s">
        <v>134</v>
      </c>
      <c r="CI433" s="131"/>
      <c r="CJ433" s="128">
        <v>6.1000000000000005</v>
      </c>
      <c r="CK433" s="129"/>
      <c r="CL433" s="130" t="s">
        <v>134</v>
      </c>
      <c r="CM433" s="131"/>
      <c r="CN433" s="128">
        <v>6.1000000000000005</v>
      </c>
      <c r="CO433" s="129"/>
      <c r="CP433" s="130" t="s">
        <v>134</v>
      </c>
      <c r="CQ433" s="131"/>
      <c r="CR433" s="128">
        <v>6.1000000000000005</v>
      </c>
      <c r="CS433" s="129"/>
      <c r="CT433" s="130" t="s">
        <v>134</v>
      </c>
      <c r="CU433" s="131"/>
      <c r="CV433" s="128">
        <v>6.1000000000000005</v>
      </c>
      <c r="CW433" s="129"/>
      <c r="CX433" s="130" t="s">
        <v>134</v>
      </c>
      <c r="CY433" s="131"/>
      <c r="CZ433" s="128">
        <v>10.220000000000001</v>
      </c>
      <c r="DA433" s="129"/>
      <c r="DB433" s="130" t="s">
        <v>134</v>
      </c>
      <c r="DC433" s="131"/>
      <c r="DD433" s="128">
        <v>10.220000000000001</v>
      </c>
      <c r="DE433" s="129"/>
      <c r="DF433" s="130" t="s">
        <v>134</v>
      </c>
      <c r="DG433" s="131"/>
      <c r="DH433" s="128">
        <v>10.220000000000001</v>
      </c>
      <c r="DI433" s="129"/>
      <c r="DJ433" s="130" t="s">
        <v>134</v>
      </c>
      <c r="DK433" s="131"/>
    </row>
    <row r="434" spans="2:115" ht="23.5" customHeight="1" x14ac:dyDescent="0.4">
      <c r="B434" s="201" t="s">
        <v>234</v>
      </c>
      <c r="C434" s="202"/>
      <c r="D434" s="137" t="s">
        <v>8</v>
      </c>
      <c r="E434" s="133"/>
      <c r="F434" s="142" t="s">
        <v>8</v>
      </c>
      <c r="G434" s="143"/>
      <c r="H434" s="137" t="s">
        <v>8</v>
      </c>
      <c r="I434" s="133"/>
      <c r="J434" s="142" t="s">
        <v>8</v>
      </c>
      <c r="K434" s="143"/>
      <c r="L434" s="137" t="s">
        <v>8</v>
      </c>
      <c r="M434" s="133"/>
      <c r="N434" s="142" t="s">
        <v>8</v>
      </c>
      <c r="O434" s="143"/>
      <c r="P434" s="137" t="s">
        <v>8</v>
      </c>
      <c r="Q434" s="133"/>
      <c r="R434" s="142" t="s">
        <v>8</v>
      </c>
      <c r="S434" s="143"/>
      <c r="T434" s="137" t="s">
        <v>8</v>
      </c>
      <c r="U434" s="133"/>
      <c r="V434" s="142" t="s">
        <v>8</v>
      </c>
      <c r="W434" s="143"/>
      <c r="X434" s="137" t="s">
        <v>8</v>
      </c>
      <c r="Y434" s="133"/>
      <c r="Z434" s="142" t="s">
        <v>8</v>
      </c>
      <c r="AA434" s="143"/>
      <c r="AB434" s="137" t="s">
        <v>8</v>
      </c>
      <c r="AC434" s="133"/>
      <c r="AD434" s="142" t="s">
        <v>8</v>
      </c>
      <c r="AE434" s="143"/>
      <c r="AF434" s="137" t="s">
        <v>8</v>
      </c>
      <c r="AG434" s="133"/>
      <c r="AH434" s="142" t="s">
        <v>8</v>
      </c>
      <c r="AI434" s="143"/>
      <c r="AJ434" s="137" t="s">
        <v>8</v>
      </c>
      <c r="AK434" s="133"/>
      <c r="AL434" s="142" t="s">
        <v>8</v>
      </c>
      <c r="AM434" s="143"/>
      <c r="AN434" s="137" t="s">
        <v>8</v>
      </c>
      <c r="AO434" s="133"/>
      <c r="AP434" s="142" t="s">
        <v>8</v>
      </c>
      <c r="AQ434" s="143"/>
      <c r="AR434" s="137" t="s">
        <v>8</v>
      </c>
      <c r="AS434" s="133"/>
      <c r="AT434" s="142" t="s">
        <v>8</v>
      </c>
      <c r="AU434" s="143"/>
      <c r="AV434" s="132">
        <v>0.6</v>
      </c>
      <c r="AW434" s="133"/>
      <c r="AX434" s="134" t="s">
        <v>247</v>
      </c>
      <c r="AY434" s="135"/>
      <c r="AZ434" s="132">
        <v>0.6</v>
      </c>
      <c r="BA434" s="133"/>
      <c r="BB434" s="134" t="s">
        <v>247</v>
      </c>
      <c r="BC434" s="135"/>
      <c r="BD434" s="132">
        <v>0.6</v>
      </c>
      <c r="BE434" s="133"/>
      <c r="BF434" s="134" t="s">
        <v>247</v>
      </c>
      <c r="BG434" s="135"/>
      <c r="BH434" s="132">
        <v>0.6</v>
      </c>
      <c r="BI434" s="133"/>
      <c r="BJ434" s="134" t="s">
        <v>247</v>
      </c>
      <c r="BK434" s="135"/>
      <c r="BL434" s="132">
        <v>0.6</v>
      </c>
      <c r="BM434" s="133"/>
      <c r="BN434" s="134" t="s">
        <v>247</v>
      </c>
      <c r="BO434" s="135"/>
      <c r="BP434" s="132">
        <v>0.6</v>
      </c>
      <c r="BQ434" s="133"/>
      <c r="BR434" s="134" t="s">
        <v>247</v>
      </c>
      <c r="BS434" s="135"/>
      <c r="BT434" s="132">
        <v>0.6</v>
      </c>
      <c r="BU434" s="133"/>
      <c r="BV434" s="134" t="s">
        <v>247</v>
      </c>
      <c r="BW434" s="135"/>
      <c r="BX434" s="132">
        <v>0.6</v>
      </c>
      <c r="BY434" s="133"/>
      <c r="BZ434" s="134" t="s">
        <v>247</v>
      </c>
      <c r="CA434" s="135"/>
      <c r="CB434" s="132">
        <v>0.6</v>
      </c>
      <c r="CC434" s="133"/>
      <c r="CD434" s="134" t="s">
        <v>247</v>
      </c>
      <c r="CE434" s="135"/>
      <c r="CF434" s="132">
        <v>0.6</v>
      </c>
      <c r="CG434" s="133"/>
      <c r="CH434" s="134" t="s">
        <v>247</v>
      </c>
      <c r="CI434" s="135"/>
      <c r="CJ434" s="132">
        <v>0.6</v>
      </c>
      <c r="CK434" s="133"/>
      <c r="CL434" s="134" t="s">
        <v>247</v>
      </c>
      <c r="CM434" s="135"/>
      <c r="CN434" s="132">
        <v>0.6</v>
      </c>
      <c r="CO434" s="133"/>
      <c r="CP434" s="134" t="s">
        <v>247</v>
      </c>
      <c r="CQ434" s="135"/>
      <c r="CR434" s="132">
        <v>0.6</v>
      </c>
      <c r="CS434" s="133"/>
      <c r="CT434" s="134" t="s">
        <v>247</v>
      </c>
      <c r="CU434" s="135"/>
      <c r="CV434" s="132">
        <v>0.6</v>
      </c>
      <c r="CW434" s="133"/>
      <c r="CX434" s="134" t="s">
        <v>247</v>
      </c>
      <c r="CY434" s="135"/>
      <c r="CZ434" s="132">
        <v>0.6</v>
      </c>
      <c r="DA434" s="133"/>
      <c r="DB434" s="134" t="s">
        <v>247</v>
      </c>
      <c r="DC434" s="135"/>
      <c r="DD434" s="132">
        <v>0.6</v>
      </c>
      <c r="DE434" s="133"/>
      <c r="DF434" s="134" t="s">
        <v>247</v>
      </c>
      <c r="DG434" s="135"/>
      <c r="DH434" s="132">
        <v>0.6</v>
      </c>
      <c r="DI434" s="133"/>
      <c r="DJ434" s="134" t="s">
        <v>247</v>
      </c>
      <c r="DK434" s="135"/>
    </row>
    <row r="435" spans="2:115" ht="23.5" customHeight="1" x14ac:dyDescent="0.4">
      <c r="B435" s="203"/>
      <c r="C435" s="204"/>
      <c r="D435" s="136"/>
      <c r="E435" s="129"/>
      <c r="F435" s="144"/>
      <c r="G435" s="145"/>
      <c r="H435" s="136"/>
      <c r="I435" s="129"/>
      <c r="J435" s="144"/>
      <c r="K435" s="145"/>
      <c r="L435" s="136"/>
      <c r="M435" s="129"/>
      <c r="N435" s="144"/>
      <c r="O435" s="145"/>
      <c r="P435" s="136"/>
      <c r="Q435" s="129"/>
      <c r="R435" s="144"/>
      <c r="S435" s="145"/>
      <c r="T435" s="136"/>
      <c r="U435" s="129"/>
      <c r="V435" s="144"/>
      <c r="W435" s="145"/>
      <c r="X435" s="136"/>
      <c r="Y435" s="129"/>
      <c r="Z435" s="144"/>
      <c r="AA435" s="145"/>
      <c r="AB435" s="136"/>
      <c r="AC435" s="129"/>
      <c r="AD435" s="144"/>
      <c r="AE435" s="145"/>
      <c r="AF435" s="136"/>
      <c r="AG435" s="129"/>
      <c r="AH435" s="144"/>
      <c r="AI435" s="145"/>
      <c r="AJ435" s="136"/>
      <c r="AK435" s="129"/>
      <c r="AL435" s="144"/>
      <c r="AM435" s="145"/>
      <c r="AN435" s="136"/>
      <c r="AO435" s="129"/>
      <c r="AP435" s="144"/>
      <c r="AQ435" s="145"/>
      <c r="AR435" s="136"/>
      <c r="AS435" s="129"/>
      <c r="AT435" s="144"/>
      <c r="AU435" s="145"/>
      <c r="AV435" s="128">
        <f t="shared" ref="AV435" si="235">6.15</f>
        <v>6.15</v>
      </c>
      <c r="AW435" s="129"/>
      <c r="AX435" s="130" t="s">
        <v>134</v>
      </c>
      <c r="AY435" s="131"/>
      <c r="AZ435" s="128">
        <f t="shared" ref="AZ435" si="236">6.15</f>
        <v>6.15</v>
      </c>
      <c r="BA435" s="129"/>
      <c r="BB435" s="130" t="s">
        <v>134</v>
      </c>
      <c r="BC435" s="131"/>
      <c r="BD435" s="128">
        <f t="shared" ref="BD435" si="237">6.15</f>
        <v>6.15</v>
      </c>
      <c r="BE435" s="129"/>
      <c r="BF435" s="130" t="s">
        <v>134</v>
      </c>
      <c r="BG435" s="131"/>
      <c r="BH435" s="128">
        <f t="shared" ref="BH435" si="238">6.15</f>
        <v>6.15</v>
      </c>
      <c r="BI435" s="129"/>
      <c r="BJ435" s="130" t="s">
        <v>134</v>
      </c>
      <c r="BK435" s="131"/>
      <c r="BL435" s="128">
        <f t="shared" ref="BL435" si="239">6.15</f>
        <v>6.15</v>
      </c>
      <c r="BM435" s="129"/>
      <c r="BN435" s="130" t="s">
        <v>134</v>
      </c>
      <c r="BO435" s="131"/>
      <c r="BP435" s="128">
        <v>6.1000000000000005</v>
      </c>
      <c r="BQ435" s="129"/>
      <c r="BR435" s="130" t="s">
        <v>134</v>
      </c>
      <c r="BS435" s="131"/>
      <c r="BT435" s="128">
        <v>6.1000000000000005</v>
      </c>
      <c r="BU435" s="129"/>
      <c r="BV435" s="130" t="s">
        <v>134</v>
      </c>
      <c r="BW435" s="131"/>
      <c r="BX435" s="128">
        <v>6.1000000000000005</v>
      </c>
      <c r="BY435" s="129"/>
      <c r="BZ435" s="130" t="s">
        <v>134</v>
      </c>
      <c r="CA435" s="131"/>
      <c r="CB435" s="128">
        <v>6.1000000000000005</v>
      </c>
      <c r="CC435" s="129"/>
      <c r="CD435" s="130" t="s">
        <v>134</v>
      </c>
      <c r="CE435" s="131"/>
      <c r="CF435" s="128">
        <v>6.1000000000000005</v>
      </c>
      <c r="CG435" s="129"/>
      <c r="CH435" s="130" t="s">
        <v>134</v>
      </c>
      <c r="CI435" s="131"/>
      <c r="CJ435" s="128">
        <v>6.1000000000000005</v>
      </c>
      <c r="CK435" s="129"/>
      <c r="CL435" s="130" t="s">
        <v>134</v>
      </c>
      <c r="CM435" s="131"/>
      <c r="CN435" s="128">
        <v>6.1000000000000005</v>
      </c>
      <c r="CO435" s="129"/>
      <c r="CP435" s="130" t="s">
        <v>134</v>
      </c>
      <c r="CQ435" s="131"/>
      <c r="CR435" s="128">
        <v>6.1000000000000005</v>
      </c>
      <c r="CS435" s="129"/>
      <c r="CT435" s="130" t="s">
        <v>134</v>
      </c>
      <c r="CU435" s="131"/>
      <c r="CV435" s="128">
        <v>6.1000000000000005</v>
      </c>
      <c r="CW435" s="129"/>
      <c r="CX435" s="130" t="s">
        <v>134</v>
      </c>
      <c r="CY435" s="131"/>
      <c r="CZ435" s="128">
        <v>10.220000000000001</v>
      </c>
      <c r="DA435" s="129"/>
      <c r="DB435" s="130" t="s">
        <v>134</v>
      </c>
      <c r="DC435" s="131"/>
      <c r="DD435" s="128">
        <v>10.220000000000001</v>
      </c>
      <c r="DE435" s="129"/>
      <c r="DF435" s="130" t="s">
        <v>134</v>
      </c>
      <c r="DG435" s="131"/>
      <c r="DH435" s="128">
        <v>10.220000000000001</v>
      </c>
      <c r="DI435" s="129"/>
      <c r="DJ435" s="130" t="s">
        <v>134</v>
      </c>
      <c r="DK435" s="131"/>
    </row>
    <row r="436" spans="2:115" ht="23.5" customHeight="1" x14ac:dyDescent="0.4">
      <c r="B436" s="201" t="s">
        <v>42</v>
      </c>
      <c r="C436" s="202"/>
      <c r="D436" s="137" t="s">
        <v>8</v>
      </c>
      <c r="E436" s="133"/>
      <c r="F436" s="142" t="s">
        <v>8</v>
      </c>
      <c r="G436" s="143"/>
      <c r="H436" s="137" t="s">
        <v>8</v>
      </c>
      <c r="I436" s="133"/>
      <c r="J436" s="142" t="s">
        <v>8</v>
      </c>
      <c r="K436" s="143"/>
      <c r="L436" s="137" t="s">
        <v>8</v>
      </c>
      <c r="M436" s="133"/>
      <c r="N436" s="142" t="s">
        <v>8</v>
      </c>
      <c r="O436" s="143"/>
      <c r="P436" s="137" t="s">
        <v>8</v>
      </c>
      <c r="Q436" s="133"/>
      <c r="R436" s="142" t="s">
        <v>8</v>
      </c>
      <c r="S436" s="143"/>
      <c r="T436" s="137" t="s">
        <v>8</v>
      </c>
      <c r="U436" s="133"/>
      <c r="V436" s="142" t="s">
        <v>8</v>
      </c>
      <c r="W436" s="143"/>
      <c r="X436" s="137" t="s">
        <v>8</v>
      </c>
      <c r="Y436" s="133"/>
      <c r="Z436" s="142" t="s">
        <v>8</v>
      </c>
      <c r="AA436" s="143"/>
      <c r="AB436" s="137" t="s">
        <v>8</v>
      </c>
      <c r="AC436" s="133"/>
      <c r="AD436" s="142" t="s">
        <v>8</v>
      </c>
      <c r="AE436" s="143"/>
      <c r="AF436" s="137" t="s">
        <v>8</v>
      </c>
      <c r="AG436" s="133"/>
      <c r="AH436" s="142" t="s">
        <v>8</v>
      </c>
      <c r="AI436" s="143"/>
      <c r="AJ436" s="137" t="s">
        <v>8</v>
      </c>
      <c r="AK436" s="133"/>
      <c r="AL436" s="142" t="s">
        <v>8</v>
      </c>
      <c r="AM436" s="143"/>
      <c r="AN436" s="137" t="s">
        <v>8</v>
      </c>
      <c r="AO436" s="133"/>
      <c r="AP436" s="142" t="s">
        <v>8</v>
      </c>
      <c r="AQ436" s="143"/>
      <c r="AR436" s="137" t="s">
        <v>8</v>
      </c>
      <c r="AS436" s="133"/>
      <c r="AT436" s="142" t="s">
        <v>8</v>
      </c>
      <c r="AU436" s="143"/>
      <c r="AV436" s="132">
        <v>0.6</v>
      </c>
      <c r="AW436" s="133"/>
      <c r="AX436" s="134" t="s">
        <v>247</v>
      </c>
      <c r="AY436" s="135"/>
      <c r="AZ436" s="132">
        <v>0.6</v>
      </c>
      <c r="BA436" s="133"/>
      <c r="BB436" s="134" t="s">
        <v>247</v>
      </c>
      <c r="BC436" s="135"/>
      <c r="BD436" s="132">
        <v>0.6</v>
      </c>
      <c r="BE436" s="133"/>
      <c r="BF436" s="134" t="s">
        <v>247</v>
      </c>
      <c r="BG436" s="135"/>
      <c r="BH436" s="132">
        <v>0.6</v>
      </c>
      <c r="BI436" s="133"/>
      <c r="BJ436" s="134" t="s">
        <v>247</v>
      </c>
      <c r="BK436" s="135"/>
      <c r="BL436" s="132">
        <v>0.6</v>
      </c>
      <c r="BM436" s="133"/>
      <c r="BN436" s="134" t="s">
        <v>247</v>
      </c>
      <c r="BO436" s="135"/>
      <c r="BP436" s="132">
        <v>0.6</v>
      </c>
      <c r="BQ436" s="133"/>
      <c r="BR436" s="134" t="s">
        <v>247</v>
      </c>
      <c r="BS436" s="135"/>
      <c r="BT436" s="132">
        <v>0.6</v>
      </c>
      <c r="BU436" s="133"/>
      <c r="BV436" s="134" t="s">
        <v>247</v>
      </c>
      <c r="BW436" s="135"/>
      <c r="BX436" s="132">
        <v>0.6</v>
      </c>
      <c r="BY436" s="133"/>
      <c r="BZ436" s="134" t="s">
        <v>247</v>
      </c>
      <c r="CA436" s="135"/>
      <c r="CB436" s="132">
        <v>0.6</v>
      </c>
      <c r="CC436" s="133"/>
      <c r="CD436" s="134" t="s">
        <v>247</v>
      </c>
      <c r="CE436" s="135"/>
      <c r="CF436" s="132">
        <v>0.6</v>
      </c>
      <c r="CG436" s="133"/>
      <c r="CH436" s="134" t="s">
        <v>247</v>
      </c>
      <c r="CI436" s="135"/>
      <c r="CJ436" s="132">
        <v>0.6</v>
      </c>
      <c r="CK436" s="133"/>
      <c r="CL436" s="134" t="s">
        <v>247</v>
      </c>
      <c r="CM436" s="135"/>
      <c r="CN436" s="132">
        <v>0.6</v>
      </c>
      <c r="CO436" s="133"/>
      <c r="CP436" s="134" t="s">
        <v>247</v>
      </c>
      <c r="CQ436" s="135"/>
      <c r="CR436" s="132">
        <v>0.6</v>
      </c>
      <c r="CS436" s="133"/>
      <c r="CT436" s="134" t="s">
        <v>247</v>
      </c>
      <c r="CU436" s="135"/>
      <c r="CV436" s="132">
        <v>0.6</v>
      </c>
      <c r="CW436" s="133"/>
      <c r="CX436" s="134" t="s">
        <v>247</v>
      </c>
      <c r="CY436" s="135"/>
      <c r="CZ436" s="132">
        <v>0.6</v>
      </c>
      <c r="DA436" s="133"/>
      <c r="DB436" s="134" t="s">
        <v>247</v>
      </c>
      <c r="DC436" s="135"/>
      <c r="DD436" s="132">
        <v>0.6</v>
      </c>
      <c r="DE436" s="133"/>
      <c r="DF436" s="134" t="s">
        <v>247</v>
      </c>
      <c r="DG436" s="135"/>
      <c r="DH436" s="132">
        <v>0.6</v>
      </c>
      <c r="DI436" s="133"/>
      <c r="DJ436" s="134" t="s">
        <v>247</v>
      </c>
      <c r="DK436" s="135"/>
    </row>
    <row r="437" spans="2:115" ht="23.5" customHeight="1" x14ac:dyDescent="0.4">
      <c r="B437" s="203"/>
      <c r="C437" s="204"/>
      <c r="D437" s="136"/>
      <c r="E437" s="129"/>
      <c r="F437" s="144"/>
      <c r="G437" s="145"/>
      <c r="H437" s="136"/>
      <c r="I437" s="129"/>
      <c r="J437" s="144"/>
      <c r="K437" s="145"/>
      <c r="L437" s="136"/>
      <c r="M437" s="129"/>
      <c r="N437" s="144"/>
      <c r="O437" s="145"/>
      <c r="P437" s="136"/>
      <c r="Q437" s="129"/>
      <c r="R437" s="144"/>
      <c r="S437" s="145"/>
      <c r="T437" s="136"/>
      <c r="U437" s="129"/>
      <c r="V437" s="144"/>
      <c r="W437" s="145"/>
      <c r="X437" s="136"/>
      <c r="Y437" s="129"/>
      <c r="Z437" s="144"/>
      <c r="AA437" s="145"/>
      <c r="AB437" s="136"/>
      <c r="AC437" s="129"/>
      <c r="AD437" s="144"/>
      <c r="AE437" s="145"/>
      <c r="AF437" s="136"/>
      <c r="AG437" s="129"/>
      <c r="AH437" s="144"/>
      <c r="AI437" s="145"/>
      <c r="AJ437" s="136"/>
      <c r="AK437" s="129"/>
      <c r="AL437" s="144"/>
      <c r="AM437" s="145"/>
      <c r="AN437" s="136"/>
      <c r="AO437" s="129"/>
      <c r="AP437" s="144"/>
      <c r="AQ437" s="145"/>
      <c r="AR437" s="136"/>
      <c r="AS437" s="129"/>
      <c r="AT437" s="144"/>
      <c r="AU437" s="145"/>
      <c r="AV437" s="128">
        <f t="shared" ref="AV437" si="240">6.15</f>
        <v>6.15</v>
      </c>
      <c r="AW437" s="129"/>
      <c r="AX437" s="130" t="s">
        <v>134</v>
      </c>
      <c r="AY437" s="131"/>
      <c r="AZ437" s="128">
        <f t="shared" ref="AZ437" si="241">6.15</f>
        <v>6.15</v>
      </c>
      <c r="BA437" s="129"/>
      <c r="BB437" s="130" t="s">
        <v>134</v>
      </c>
      <c r="BC437" s="131"/>
      <c r="BD437" s="128">
        <f t="shared" ref="BD437" si="242">6.15</f>
        <v>6.15</v>
      </c>
      <c r="BE437" s="129"/>
      <c r="BF437" s="130" t="s">
        <v>134</v>
      </c>
      <c r="BG437" s="131"/>
      <c r="BH437" s="128">
        <f t="shared" ref="BH437" si="243">6.15</f>
        <v>6.15</v>
      </c>
      <c r="BI437" s="129"/>
      <c r="BJ437" s="130" t="s">
        <v>134</v>
      </c>
      <c r="BK437" s="131"/>
      <c r="BL437" s="128">
        <f t="shared" ref="BL437" si="244">6.15</f>
        <v>6.15</v>
      </c>
      <c r="BM437" s="129"/>
      <c r="BN437" s="130" t="s">
        <v>134</v>
      </c>
      <c r="BO437" s="131"/>
      <c r="BP437" s="128">
        <v>6.1000000000000005</v>
      </c>
      <c r="BQ437" s="129"/>
      <c r="BR437" s="130" t="s">
        <v>134</v>
      </c>
      <c r="BS437" s="131"/>
      <c r="BT437" s="128">
        <v>6.1000000000000005</v>
      </c>
      <c r="BU437" s="129"/>
      <c r="BV437" s="130" t="s">
        <v>134</v>
      </c>
      <c r="BW437" s="131"/>
      <c r="BX437" s="128">
        <v>6.1000000000000005</v>
      </c>
      <c r="BY437" s="129"/>
      <c r="BZ437" s="130" t="s">
        <v>134</v>
      </c>
      <c r="CA437" s="131"/>
      <c r="CB437" s="128">
        <v>6.1000000000000005</v>
      </c>
      <c r="CC437" s="129"/>
      <c r="CD437" s="130" t="s">
        <v>134</v>
      </c>
      <c r="CE437" s="131"/>
      <c r="CF437" s="128">
        <v>6.1000000000000005</v>
      </c>
      <c r="CG437" s="129"/>
      <c r="CH437" s="130" t="s">
        <v>134</v>
      </c>
      <c r="CI437" s="131"/>
      <c r="CJ437" s="128">
        <v>6.1000000000000005</v>
      </c>
      <c r="CK437" s="129"/>
      <c r="CL437" s="130" t="s">
        <v>134</v>
      </c>
      <c r="CM437" s="131"/>
      <c r="CN437" s="128">
        <v>6.1000000000000005</v>
      </c>
      <c r="CO437" s="129"/>
      <c r="CP437" s="130" t="s">
        <v>134</v>
      </c>
      <c r="CQ437" s="131"/>
      <c r="CR437" s="128">
        <v>6.1000000000000005</v>
      </c>
      <c r="CS437" s="129"/>
      <c r="CT437" s="130" t="s">
        <v>134</v>
      </c>
      <c r="CU437" s="131"/>
      <c r="CV437" s="128">
        <v>6.1000000000000005</v>
      </c>
      <c r="CW437" s="129"/>
      <c r="CX437" s="130" t="s">
        <v>134</v>
      </c>
      <c r="CY437" s="131"/>
      <c r="CZ437" s="128">
        <v>10.220000000000001</v>
      </c>
      <c r="DA437" s="129"/>
      <c r="DB437" s="130" t="s">
        <v>134</v>
      </c>
      <c r="DC437" s="131"/>
      <c r="DD437" s="128">
        <v>10.220000000000001</v>
      </c>
      <c r="DE437" s="129"/>
      <c r="DF437" s="130" t="s">
        <v>134</v>
      </c>
      <c r="DG437" s="131"/>
      <c r="DH437" s="128">
        <v>10.220000000000001</v>
      </c>
      <c r="DI437" s="129"/>
      <c r="DJ437" s="130" t="s">
        <v>134</v>
      </c>
      <c r="DK437" s="131"/>
    </row>
    <row r="438" spans="2:115" ht="23.5" customHeight="1" x14ac:dyDescent="0.4">
      <c r="B438" s="201" t="s">
        <v>235</v>
      </c>
      <c r="C438" s="202"/>
      <c r="D438" s="137" t="s">
        <v>8</v>
      </c>
      <c r="E438" s="133"/>
      <c r="F438" s="142" t="s">
        <v>8</v>
      </c>
      <c r="G438" s="143"/>
      <c r="H438" s="137" t="s">
        <v>8</v>
      </c>
      <c r="I438" s="133"/>
      <c r="J438" s="142" t="s">
        <v>8</v>
      </c>
      <c r="K438" s="143"/>
      <c r="L438" s="137" t="s">
        <v>8</v>
      </c>
      <c r="M438" s="133"/>
      <c r="N438" s="142" t="s">
        <v>8</v>
      </c>
      <c r="O438" s="143"/>
      <c r="P438" s="137" t="s">
        <v>8</v>
      </c>
      <c r="Q438" s="133"/>
      <c r="R438" s="142" t="s">
        <v>8</v>
      </c>
      <c r="S438" s="143"/>
      <c r="T438" s="137" t="s">
        <v>8</v>
      </c>
      <c r="U438" s="133"/>
      <c r="V438" s="142" t="s">
        <v>8</v>
      </c>
      <c r="W438" s="143"/>
      <c r="X438" s="137" t="s">
        <v>8</v>
      </c>
      <c r="Y438" s="133"/>
      <c r="Z438" s="142" t="s">
        <v>8</v>
      </c>
      <c r="AA438" s="143"/>
      <c r="AB438" s="137" t="s">
        <v>8</v>
      </c>
      <c r="AC438" s="133"/>
      <c r="AD438" s="142" t="s">
        <v>8</v>
      </c>
      <c r="AE438" s="143"/>
      <c r="AF438" s="137" t="s">
        <v>8</v>
      </c>
      <c r="AG438" s="133"/>
      <c r="AH438" s="142" t="s">
        <v>8</v>
      </c>
      <c r="AI438" s="143"/>
      <c r="AJ438" s="137" t="s">
        <v>8</v>
      </c>
      <c r="AK438" s="133"/>
      <c r="AL438" s="142" t="s">
        <v>8</v>
      </c>
      <c r="AM438" s="143"/>
      <c r="AN438" s="137" t="s">
        <v>8</v>
      </c>
      <c r="AO438" s="133"/>
      <c r="AP438" s="142" t="s">
        <v>8</v>
      </c>
      <c r="AQ438" s="143"/>
      <c r="AR438" s="137" t="s">
        <v>8</v>
      </c>
      <c r="AS438" s="133"/>
      <c r="AT438" s="142" t="s">
        <v>8</v>
      </c>
      <c r="AU438" s="143"/>
      <c r="AV438" s="132">
        <v>0.6</v>
      </c>
      <c r="AW438" s="133"/>
      <c r="AX438" s="134" t="s">
        <v>247</v>
      </c>
      <c r="AY438" s="135"/>
      <c r="AZ438" s="132">
        <v>0.6</v>
      </c>
      <c r="BA438" s="133"/>
      <c r="BB438" s="134" t="s">
        <v>247</v>
      </c>
      <c r="BC438" s="135"/>
      <c r="BD438" s="132">
        <v>0.6</v>
      </c>
      <c r="BE438" s="133"/>
      <c r="BF438" s="134" t="s">
        <v>247</v>
      </c>
      <c r="BG438" s="135"/>
      <c r="BH438" s="132">
        <v>0.6</v>
      </c>
      <c r="BI438" s="133"/>
      <c r="BJ438" s="134" t="s">
        <v>247</v>
      </c>
      <c r="BK438" s="135"/>
      <c r="BL438" s="132">
        <v>0.6</v>
      </c>
      <c r="BM438" s="133"/>
      <c r="BN438" s="134" t="s">
        <v>247</v>
      </c>
      <c r="BO438" s="135"/>
      <c r="BP438" s="132">
        <v>0.6</v>
      </c>
      <c r="BQ438" s="133"/>
      <c r="BR438" s="134" t="s">
        <v>247</v>
      </c>
      <c r="BS438" s="135"/>
      <c r="BT438" s="132">
        <v>0.6</v>
      </c>
      <c r="BU438" s="133"/>
      <c r="BV438" s="134" t="s">
        <v>247</v>
      </c>
      <c r="BW438" s="135"/>
      <c r="BX438" s="132">
        <v>0.6</v>
      </c>
      <c r="BY438" s="133"/>
      <c r="BZ438" s="134" t="s">
        <v>247</v>
      </c>
      <c r="CA438" s="135"/>
      <c r="CB438" s="132">
        <v>0.6</v>
      </c>
      <c r="CC438" s="133"/>
      <c r="CD438" s="134" t="s">
        <v>247</v>
      </c>
      <c r="CE438" s="135"/>
      <c r="CF438" s="132">
        <v>0.6</v>
      </c>
      <c r="CG438" s="133"/>
      <c r="CH438" s="134" t="s">
        <v>247</v>
      </c>
      <c r="CI438" s="135"/>
      <c r="CJ438" s="132">
        <v>0.6</v>
      </c>
      <c r="CK438" s="133"/>
      <c r="CL438" s="134" t="s">
        <v>247</v>
      </c>
      <c r="CM438" s="135"/>
      <c r="CN438" s="132">
        <v>0.6</v>
      </c>
      <c r="CO438" s="133"/>
      <c r="CP438" s="134" t="s">
        <v>247</v>
      </c>
      <c r="CQ438" s="135"/>
      <c r="CR438" s="132">
        <v>0.6</v>
      </c>
      <c r="CS438" s="133"/>
      <c r="CT438" s="134" t="s">
        <v>247</v>
      </c>
      <c r="CU438" s="135"/>
      <c r="CV438" s="132">
        <v>0.6</v>
      </c>
      <c r="CW438" s="133"/>
      <c r="CX438" s="134" t="s">
        <v>247</v>
      </c>
      <c r="CY438" s="135"/>
      <c r="CZ438" s="132">
        <v>0.6</v>
      </c>
      <c r="DA438" s="133"/>
      <c r="DB438" s="134" t="s">
        <v>247</v>
      </c>
      <c r="DC438" s="135"/>
      <c r="DD438" s="132">
        <v>0.6</v>
      </c>
      <c r="DE438" s="133"/>
      <c r="DF438" s="134" t="s">
        <v>247</v>
      </c>
      <c r="DG438" s="135"/>
      <c r="DH438" s="132">
        <v>0.6</v>
      </c>
      <c r="DI438" s="133"/>
      <c r="DJ438" s="134" t="s">
        <v>247</v>
      </c>
      <c r="DK438" s="135"/>
    </row>
    <row r="439" spans="2:115" ht="23.5" customHeight="1" x14ac:dyDescent="0.4">
      <c r="B439" s="203"/>
      <c r="C439" s="204"/>
      <c r="D439" s="136"/>
      <c r="E439" s="129"/>
      <c r="F439" s="144"/>
      <c r="G439" s="145"/>
      <c r="H439" s="136"/>
      <c r="I439" s="129"/>
      <c r="J439" s="144"/>
      <c r="K439" s="145"/>
      <c r="L439" s="136"/>
      <c r="M439" s="129"/>
      <c r="N439" s="144"/>
      <c r="O439" s="145"/>
      <c r="P439" s="136"/>
      <c r="Q439" s="129"/>
      <c r="R439" s="144"/>
      <c r="S439" s="145"/>
      <c r="T439" s="136"/>
      <c r="U439" s="129"/>
      <c r="V439" s="144"/>
      <c r="W439" s="145"/>
      <c r="X439" s="136"/>
      <c r="Y439" s="129"/>
      <c r="Z439" s="144"/>
      <c r="AA439" s="145"/>
      <c r="AB439" s="136"/>
      <c r="AC439" s="129"/>
      <c r="AD439" s="144"/>
      <c r="AE439" s="145"/>
      <c r="AF439" s="136"/>
      <c r="AG439" s="129"/>
      <c r="AH439" s="144"/>
      <c r="AI439" s="145"/>
      <c r="AJ439" s="136"/>
      <c r="AK439" s="129"/>
      <c r="AL439" s="144"/>
      <c r="AM439" s="145"/>
      <c r="AN439" s="136"/>
      <c r="AO439" s="129"/>
      <c r="AP439" s="144"/>
      <c r="AQ439" s="145"/>
      <c r="AR439" s="136"/>
      <c r="AS439" s="129"/>
      <c r="AT439" s="144"/>
      <c r="AU439" s="145"/>
      <c r="AV439" s="128">
        <f t="shared" ref="AV439" si="245">6.15</f>
        <v>6.15</v>
      </c>
      <c r="AW439" s="129"/>
      <c r="AX439" s="130" t="s">
        <v>134</v>
      </c>
      <c r="AY439" s="131"/>
      <c r="AZ439" s="128">
        <f t="shared" ref="AZ439" si="246">6.15</f>
        <v>6.15</v>
      </c>
      <c r="BA439" s="129"/>
      <c r="BB439" s="130" t="s">
        <v>134</v>
      </c>
      <c r="BC439" s="131"/>
      <c r="BD439" s="128">
        <f t="shared" ref="BD439" si="247">6.15</f>
        <v>6.15</v>
      </c>
      <c r="BE439" s="129"/>
      <c r="BF439" s="130" t="s">
        <v>134</v>
      </c>
      <c r="BG439" s="131"/>
      <c r="BH439" s="128">
        <f t="shared" ref="BH439" si="248">6.15</f>
        <v>6.15</v>
      </c>
      <c r="BI439" s="129"/>
      <c r="BJ439" s="130" t="s">
        <v>134</v>
      </c>
      <c r="BK439" s="131"/>
      <c r="BL439" s="128">
        <f t="shared" ref="BL439" si="249">6.15</f>
        <v>6.15</v>
      </c>
      <c r="BM439" s="129"/>
      <c r="BN439" s="130" t="s">
        <v>134</v>
      </c>
      <c r="BO439" s="131"/>
      <c r="BP439" s="128">
        <v>6.1000000000000005</v>
      </c>
      <c r="BQ439" s="129"/>
      <c r="BR439" s="130" t="s">
        <v>134</v>
      </c>
      <c r="BS439" s="131"/>
      <c r="BT439" s="128">
        <v>6.1000000000000005</v>
      </c>
      <c r="BU439" s="129"/>
      <c r="BV439" s="130" t="s">
        <v>134</v>
      </c>
      <c r="BW439" s="131"/>
      <c r="BX439" s="128">
        <v>6.1000000000000005</v>
      </c>
      <c r="BY439" s="129"/>
      <c r="BZ439" s="130" t="s">
        <v>134</v>
      </c>
      <c r="CA439" s="131"/>
      <c r="CB439" s="128">
        <v>6.1000000000000005</v>
      </c>
      <c r="CC439" s="129"/>
      <c r="CD439" s="130" t="s">
        <v>134</v>
      </c>
      <c r="CE439" s="131"/>
      <c r="CF439" s="128">
        <v>6.1000000000000005</v>
      </c>
      <c r="CG439" s="129"/>
      <c r="CH439" s="130" t="s">
        <v>134</v>
      </c>
      <c r="CI439" s="131"/>
      <c r="CJ439" s="128">
        <v>6.1000000000000005</v>
      </c>
      <c r="CK439" s="129"/>
      <c r="CL439" s="130" t="s">
        <v>134</v>
      </c>
      <c r="CM439" s="131"/>
      <c r="CN439" s="128">
        <v>6.1000000000000005</v>
      </c>
      <c r="CO439" s="129"/>
      <c r="CP439" s="130" t="s">
        <v>134</v>
      </c>
      <c r="CQ439" s="131"/>
      <c r="CR439" s="128">
        <v>6.1000000000000005</v>
      </c>
      <c r="CS439" s="129"/>
      <c r="CT439" s="130" t="s">
        <v>134</v>
      </c>
      <c r="CU439" s="131"/>
      <c r="CV439" s="128">
        <v>6.1000000000000005</v>
      </c>
      <c r="CW439" s="129"/>
      <c r="CX439" s="130" t="s">
        <v>134</v>
      </c>
      <c r="CY439" s="131"/>
      <c r="CZ439" s="128">
        <v>10.220000000000001</v>
      </c>
      <c r="DA439" s="129"/>
      <c r="DB439" s="130" t="s">
        <v>134</v>
      </c>
      <c r="DC439" s="131"/>
      <c r="DD439" s="128">
        <v>10.220000000000001</v>
      </c>
      <c r="DE439" s="129"/>
      <c r="DF439" s="130" t="s">
        <v>134</v>
      </c>
      <c r="DG439" s="131"/>
      <c r="DH439" s="128">
        <v>10.220000000000001</v>
      </c>
      <c r="DI439" s="129"/>
      <c r="DJ439" s="130" t="s">
        <v>134</v>
      </c>
      <c r="DK439" s="131"/>
    </row>
    <row r="440" spans="2:115" ht="23.5" customHeight="1" x14ac:dyDescent="0.4">
      <c r="B440" s="201" t="s">
        <v>121</v>
      </c>
      <c r="C440" s="202"/>
      <c r="D440" s="137" t="s">
        <v>8</v>
      </c>
      <c r="E440" s="133"/>
      <c r="F440" s="142" t="s">
        <v>8</v>
      </c>
      <c r="G440" s="143"/>
      <c r="H440" s="137" t="s">
        <v>8</v>
      </c>
      <c r="I440" s="133"/>
      <c r="J440" s="142" t="s">
        <v>8</v>
      </c>
      <c r="K440" s="143"/>
      <c r="L440" s="137" t="s">
        <v>8</v>
      </c>
      <c r="M440" s="133"/>
      <c r="N440" s="142" t="s">
        <v>8</v>
      </c>
      <c r="O440" s="143"/>
      <c r="P440" s="137" t="s">
        <v>8</v>
      </c>
      <c r="Q440" s="133"/>
      <c r="R440" s="142" t="s">
        <v>8</v>
      </c>
      <c r="S440" s="143"/>
      <c r="T440" s="137" t="s">
        <v>8</v>
      </c>
      <c r="U440" s="133"/>
      <c r="V440" s="142" t="s">
        <v>8</v>
      </c>
      <c r="W440" s="143"/>
      <c r="X440" s="137" t="s">
        <v>8</v>
      </c>
      <c r="Y440" s="133"/>
      <c r="Z440" s="142" t="s">
        <v>8</v>
      </c>
      <c r="AA440" s="143"/>
      <c r="AB440" s="137" t="s">
        <v>8</v>
      </c>
      <c r="AC440" s="133"/>
      <c r="AD440" s="142" t="s">
        <v>8</v>
      </c>
      <c r="AE440" s="143"/>
      <c r="AF440" s="137" t="s">
        <v>8</v>
      </c>
      <c r="AG440" s="133"/>
      <c r="AH440" s="142" t="s">
        <v>8</v>
      </c>
      <c r="AI440" s="143"/>
      <c r="AJ440" s="137" t="s">
        <v>8</v>
      </c>
      <c r="AK440" s="133"/>
      <c r="AL440" s="142" t="s">
        <v>8</v>
      </c>
      <c r="AM440" s="143"/>
      <c r="AN440" s="137" t="s">
        <v>8</v>
      </c>
      <c r="AO440" s="133"/>
      <c r="AP440" s="142" t="s">
        <v>8</v>
      </c>
      <c r="AQ440" s="143"/>
      <c r="AR440" s="137" t="s">
        <v>8</v>
      </c>
      <c r="AS440" s="133"/>
      <c r="AT440" s="142" t="s">
        <v>8</v>
      </c>
      <c r="AU440" s="143"/>
      <c r="AV440" s="132">
        <v>0.6</v>
      </c>
      <c r="AW440" s="133"/>
      <c r="AX440" s="134" t="s">
        <v>247</v>
      </c>
      <c r="AY440" s="135"/>
      <c r="AZ440" s="132">
        <v>0.6</v>
      </c>
      <c r="BA440" s="133"/>
      <c r="BB440" s="134" t="s">
        <v>247</v>
      </c>
      <c r="BC440" s="135"/>
      <c r="BD440" s="132">
        <v>0.6</v>
      </c>
      <c r="BE440" s="133"/>
      <c r="BF440" s="134" t="s">
        <v>247</v>
      </c>
      <c r="BG440" s="135"/>
      <c r="BH440" s="132">
        <v>0.6</v>
      </c>
      <c r="BI440" s="133"/>
      <c r="BJ440" s="134" t="s">
        <v>247</v>
      </c>
      <c r="BK440" s="135"/>
      <c r="BL440" s="132">
        <v>0.6</v>
      </c>
      <c r="BM440" s="133"/>
      <c r="BN440" s="134" t="s">
        <v>247</v>
      </c>
      <c r="BO440" s="135"/>
      <c r="BP440" s="132">
        <v>0.6</v>
      </c>
      <c r="BQ440" s="133"/>
      <c r="BR440" s="134" t="s">
        <v>247</v>
      </c>
      <c r="BS440" s="135"/>
      <c r="BT440" s="132">
        <v>0.6</v>
      </c>
      <c r="BU440" s="133"/>
      <c r="BV440" s="134" t="s">
        <v>247</v>
      </c>
      <c r="BW440" s="135"/>
      <c r="BX440" s="132">
        <v>0.6</v>
      </c>
      <c r="BY440" s="133"/>
      <c r="BZ440" s="134" t="s">
        <v>247</v>
      </c>
      <c r="CA440" s="135"/>
      <c r="CB440" s="132">
        <v>0.6</v>
      </c>
      <c r="CC440" s="133"/>
      <c r="CD440" s="134" t="s">
        <v>247</v>
      </c>
      <c r="CE440" s="135"/>
      <c r="CF440" s="132">
        <v>0.6</v>
      </c>
      <c r="CG440" s="133"/>
      <c r="CH440" s="134" t="s">
        <v>247</v>
      </c>
      <c r="CI440" s="135"/>
      <c r="CJ440" s="132">
        <v>0.6</v>
      </c>
      <c r="CK440" s="133"/>
      <c r="CL440" s="134" t="s">
        <v>247</v>
      </c>
      <c r="CM440" s="135"/>
      <c r="CN440" s="132">
        <v>0.6</v>
      </c>
      <c r="CO440" s="133"/>
      <c r="CP440" s="134" t="s">
        <v>247</v>
      </c>
      <c r="CQ440" s="135"/>
      <c r="CR440" s="132">
        <v>0.6</v>
      </c>
      <c r="CS440" s="133"/>
      <c r="CT440" s="134" t="s">
        <v>247</v>
      </c>
      <c r="CU440" s="135"/>
      <c r="CV440" s="132">
        <v>0.6</v>
      </c>
      <c r="CW440" s="133"/>
      <c r="CX440" s="134" t="s">
        <v>247</v>
      </c>
      <c r="CY440" s="135"/>
      <c r="CZ440" s="132">
        <v>0.6</v>
      </c>
      <c r="DA440" s="133"/>
      <c r="DB440" s="134" t="s">
        <v>247</v>
      </c>
      <c r="DC440" s="135"/>
      <c r="DD440" s="132">
        <v>0.6</v>
      </c>
      <c r="DE440" s="133"/>
      <c r="DF440" s="134" t="s">
        <v>247</v>
      </c>
      <c r="DG440" s="135"/>
      <c r="DH440" s="132">
        <v>0.6</v>
      </c>
      <c r="DI440" s="133"/>
      <c r="DJ440" s="134" t="s">
        <v>247</v>
      </c>
      <c r="DK440" s="135"/>
    </row>
    <row r="441" spans="2:115" ht="23.5" customHeight="1" x14ac:dyDescent="0.4">
      <c r="B441" s="203"/>
      <c r="C441" s="204"/>
      <c r="D441" s="136"/>
      <c r="E441" s="129"/>
      <c r="F441" s="144"/>
      <c r="G441" s="145"/>
      <c r="H441" s="136"/>
      <c r="I441" s="129"/>
      <c r="J441" s="144"/>
      <c r="K441" s="145"/>
      <c r="L441" s="136"/>
      <c r="M441" s="129"/>
      <c r="N441" s="144"/>
      <c r="O441" s="145"/>
      <c r="P441" s="136"/>
      <c r="Q441" s="129"/>
      <c r="R441" s="144"/>
      <c r="S441" s="145"/>
      <c r="T441" s="136"/>
      <c r="U441" s="129"/>
      <c r="V441" s="144"/>
      <c r="W441" s="145"/>
      <c r="X441" s="136"/>
      <c r="Y441" s="129"/>
      <c r="Z441" s="144"/>
      <c r="AA441" s="145"/>
      <c r="AB441" s="136"/>
      <c r="AC441" s="129"/>
      <c r="AD441" s="144"/>
      <c r="AE441" s="145"/>
      <c r="AF441" s="136"/>
      <c r="AG441" s="129"/>
      <c r="AH441" s="144"/>
      <c r="AI441" s="145"/>
      <c r="AJ441" s="136"/>
      <c r="AK441" s="129"/>
      <c r="AL441" s="144"/>
      <c r="AM441" s="145"/>
      <c r="AN441" s="136"/>
      <c r="AO441" s="129"/>
      <c r="AP441" s="144"/>
      <c r="AQ441" s="145"/>
      <c r="AR441" s="136"/>
      <c r="AS441" s="129"/>
      <c r="AT441" s="144"/>
      <c r="AU441" s="145"/>
      <c r="AV441" s="128">
        <f t="shared" ref="AV441" si="250">6.15</f>
        <v>6.15</v>
      </c>
      <c r="AW441" s="129"/>
      <c r="AX441" s="130" t="s">
        <v>134</v>
      </c>
      <c r="AY441" s="131"/>
      <c r="AZ441" s="128">
        <f t="shared" ref="AZ441" si="251">6.15</f>
        <v>6.15</v>
      </c>
      <c r="BA441" s="129"/>
      <c r="BB441" s="130" t="s">
        <v>134</v>
      </c>
      <c r="BC441" s="131"/>
      <c r="BD441" s="128">
        <f t="shared" ref="BD441" si="252">6.15</f>
        <v>6.15</v>
      </c>
      <c r="BE441" s="129"/>
      <c r="BF441" s="130" t="s">
        <v>134</v>
      </c>
      <c r="BG441" s="131"/>
      <c r="BH441" s="128">
        <f t="shared" ref="BH441" si="253">6.15</f>
        <v>6.15</v>
      </c>
      <c r="BI441" s="129"/>
      <c r="BJ441" s="130" t="s">
        <v>134</v>
      </c>
      <c r="BK441" s="131"/>
      <c r="BL441" s="128">
        <f t="shared" ref="BL441" si="254">6.15</f>
        <v>6.15</v>
      </c>
      <c r="BM441" s="129"/>
      <c r="BN441" s="130" t="s">
        <v>134</v>
      </c>
      <c r="BO441" s="131"/>
      <c r="BP441" s="128">
        <v>6.1000000000000005</v>
      </c>
      <c r="BQ441" s="129"/>
      <c r="BR441" s="130" t="s">
        <v>134</v>
      </c>
      <c r="BS441" s="131"/>
      <c r="BT441" s="128">
        <v>6.1000000000000005</v>
      </c>
      <c r="BU441" s="129"/>
      <c r="BV441" s="130" t="s">
        <v>134</v>
      </c>
      <c r="BW441" s="131"/>
      <c r="BX441" s="128">
        <v>6.1000000000000005</v>
      </c>
      <c r="BY441" s="129"/>
      <c r="BZ441" s="130" t="s">
        <v>134</v>
      </c>
      <c r="CA441" s="131"/>
      <c r="CB441" s="128">
        <v>6.1000000000000005</v>
      </c>
      <c r="CC441" s="129"/>
      <c r="CD441" s="130" t="s">
        <v>134</v>
      </c>
      <c r="CE441" s="131"/>
      <c r="CF441" s="128">
        <v>6.1000000000000005</v>
      </c>
      <c r="CG441" s="129"/>
      <c r="CH441" s="130" t="s">
        <v>134</v>
      </c>
      <c r="CI441" s="131"/>
      <c r="CJ441" s="128">
        <v>6.1000000000000005</v>
      </c>
      <c r="CK441" s="129"/>
      <c r="CL441" s="130" t="s">
        <v>134</v>
      </c>
      <c r="CM441" s="131"/>
      <c r="CN441" s="128">
        <v>6.1000000000000005</v>
      </c>
      <c r="CO441" s="129"/>
      <c r="CP441" s="130" t="s">
        <v>134</v>
      </c>
      <c r="CQ441" s="131"/>
      <c r="CR441" s="128">
        <v>6.1000000000000005</v>
      </c>
      <c r="CS441" s="129"/>
      <c r="CT441" s="130" t="s">
        <v>134</v>
      </c>
      <c r="CU441" s="131"/>
      <c r="CV441" s="128">
        <v>6.1000000000000005</v>
      </c>
      <c r="CW441" s="129"/>
      <c r="CX441" s="130" t="s">
        <v>134</v>
      </c>
      <c r="CY441" s="131"/>
      <c r="CZ441" s="128">
        <v>10.220000000000001</v>
      </c>
      <c r="DA441" s="129"/>
      <c r="DB441" s="130" t="s">
        <v>134</v>
      </c>
      <c r="DC441" s="131"/>
      <c r="DD441" s="128">
        <v>10.220000000000001</v>
      </c>
      <c r="DE441" s="129"/>
      <c r="DF441" s="130" t="s">
        <v>134</v>
      </c>
      <c r="DG441" s="131"/>
      <c r="DH441" s="128">
        <v>10.220000000000001</v>
      </c>
      <c r="DI441" s="129"/>
      <c r="DJ441" s="130" t="s">
        <v>134</v>
      </c>
      <c r="DK441" s="131"/>
    </row>
    <row r="442" spans="2:115" ht="23.5" customHeight="1" x14ac:dyDescent="0.4">
      <c r="B442" s="201" t="s">
        <v>236</v>
      </c>
      <c r="C442" s="202"/>
      <c r="D442" s="137" t="s">
        <v>8</v>
      </c>
      <c r="E442" s="133"/>
      <c r="F442" s="142" t="s">
        <v>8</v>
      </c>
      <c r="G442" s="143"/>
      <c r="H442" s="137" t="s">
        <v>8</v>
      </c>
      <c r="I442" s="133"/>
      <c r="J442" s="142" t="s">
        <v>8</v>
      </c>
      <c r="K442" s="143"/>
      <c r="L442" s="137" t="s">
        <v>8</v>
      </c>
      <c r="M442" s="133"/>
      <c r="N442" s="142" t="s">
        <v>8</v>
      </c>
      <c r="O442" s="143"/>
      <c r="P442" s="137" t="s">
        <v>8</v>
      </c>
      <c r="Q442" s="133"/>
      <c r="R442" s="142" t="s">
        <v>8</v>
      </c>
      <c r="S442" s="143"/>
      <c r="T442" s="137" t="s">
        <v>8</v>
      </c>
      <c r="U442" s="133"/>
      <c r="V442" s="142" t="s">
        <v>8</v>
      </c>
      <c r="W442" s="143"/>
      <c r="X442" s="137" t="s">
        <v>8</v>
      </c>
      <c r="Y442" s="133"/>
      <c r="Z442" s="142" t="s">
        <v>8</v>
      </c>
      <c r="AA442" s="143"/>
      <c r="AB442" s="137" t="s">
        <v>8</v>
      </c>
      <c r="AC442" s="133"/>
      <c r="AD442" s="142" t="s">
        <v>8</v>
      </c>
      <c r="AE442" s="143"/>
      <c r="AF442" s="137" t="s">
        <v>8</v>
      </c>
      <c r="AG442" s="133"/>
      <c r="AH442" s="142" t="s">
        <v>8</v>
      </c>
      <c r="AI442" s="143"/>
      <c r="AJ442" s="137" t="s">
        <v>8</v>
      </c>
      <c r="AK442" s="133"/>
      <c r="AL442" s="142" t="s">
        <v>8</v>
      </c>
      <c r="AM442" s="143"/>
      <c r="AN442" s="137" t="s">
        <v>8</v>
      </c>
      <c r="AO442" s="133"/>
      <c r="AP442" s="142" t="s">
        <v>8</v>
      </c>
      <c r="AQ442" s="143"/>
      <c r="AR442" s="137" t="s">
        <v>8</v>
      </c>
      <c r="AS442" s="133"/>
      <c r="AT442" s="142" t="s">
        <v>8</v>
      </c>
      <c r="AU442" s="143"/>
      <c r="AV442" s="132">
        <v>0.6</v>
      </c>
      <c r="AW442" s="133"/>
      <c r="AX442" s="134" t="s">
        <v>247</v>
      </c>
      <c r="AY442" s="135"/>
      <c r="AZ442" s="132">
        <v>0.6</v>
      </c>
      <c r="BA442" s="133"/>
      <c r="BB442" s="134" t="s">
        <v>247</v>
      </c>
      <c r="BC442" s="135"/>
      <c r="BD442" s="132">
        <v>0.6</v>
      </c>
      <c r="BE442" s="133"/>
      <c r="BF442" s="134" t="s">
        <v>247</v>
      </c>
      <c r="BG442" s="135"/>
      <c r="BH442" s="132">
        <v>0.6</v>
      </c>
      <c r="BI442" s="133"/>
      <c r="BJ442" s="134" t="s">
        <v>247</v>
      </c>
      <c r="BK442" s="135"/>
      <c r="BL442" s="132">
        <v>0.6</v>
      </c>
      <c r="BM442" s="133"/>
      <c r="BN442" s="134" t="s">
        <v>247</v>
      </c>
      <c r="BO442" s="135"/>
      <c r="BP442" s="132">
        <v>0.6</v>
      </c>
      <c r="BQ442" s="133"/>
      <c r="BR442" s="134" t="s">
        <v>247</v>
      </c>
      <c r="BS442" s="135"/>
      <c r="BT442" s="132">
        <v>0.6</v>
      </c>
      <c r="BU442" s="133"/>
      <c r="BV442" s="134" t="s">
        <v>247</v>
      </c>
      <c r="BW442" s="135"/>
      <c r="BX442" s="132">
        <v>0.6</v>
      </c>
      <c r="BY442" s="133"/>
      <c r="BZ442" s="134" t="s">
        <v>247</v>
      </c>
      <c r="CA442" s="135"/>
      <c r="CB442" s="132">
        <v>0.6</v>
      </c>
      <c r="CC442" s="133"/>
      <c r="CD442" s="134" t="s">
        <v>247</v>
      </c>
      <c r="CE442" s="135"/>
      <c r="CF442" s="132">
        <v>0.6</v>
      </c>
      <c r="CG442" s="133"/>
      <c r="CH442" s="134" t="s">
        <v>247</v>
      </c>
      <c r="CI442" s="135"/>
      <c r="CJ442" s="132">
        <v>0.6</v>
      </c>
      <c r="CK442" s="133"/>
      <c r="CL442" s="134" t="s">
        <v>247</v>
      </c>
      <c r="CM442" s="135"/>
      <c r="CN442" s="132">
        <v>0.6</v>
      </c>
      <c r="CO442" s="133"/>
      <c r="CP442" s="134" t="s">
        <v>247</v>
      </c>
      <c r="CQ442" s="135"/>
      <c r="CR442" s="132">
        <v>0.6</v>
      </c>
      <c r="CS442" s="133"/>
      <c r="CT442" s="134" t="s">
        <v>247</v>
      </c>
      <c r="CU442" s="135"/>
      <c r="CV442" s="132">
        <v>0.6</v>
      </c>
      <c r="CW442" s="133"/>
      <c r="CX442" s="134" t="s">
        <v>247</v>
      </c>
      <c r="CY442" s="135"/>
      <c r="CZ442" s="132">
        <v>0.6</v>
      </c>
      <c r="DA442" s="133"/>
      <c r="DB442" s="134" t="s">
        <v>247</v>
      </c>
      <c r="DC442" s="135"/>
      <c r="DD442" s="132">
        <v>0.6</v>
      </c>
      <c r="DE442" s="133"/>
      <c r="DF442" s="134" t="s">
        <v>247</v>
      </c>
      <c r="DG442" s="135"/>
      <c r="DH442" s="132">
        <v>0.6</v>
      </c>
      <c r="DI442" s="133"/>
      <c r="DJ442" s="134" t="s">
        <v>247</v>
      </c>
      <c r="DK442" s="135"/>
    </row>
    <row r="443" spans="2:115" ht="23.5" customHeight="1" x14ac:dyDescent="0.4">
      <c r="B443" s="203"/>
      <c r="C443" s="204"/>
      <c r="D443" s="136"/>
      <c r="E443" s="129"/>
      <c r="F443" s="144"/>
      <c r="G443" s="145"/>
      <c r="H443" s="136"/>
      <c r="I443" s="129"/>
      <c r="J443" s="144"/>
      <c r="K443" s="145"/>
      <c r="L443" s="136"/>
      <c r="M443" s="129"/>
      <c r="N443" s="144"/>
      <c r="O443" s="145"/>
      <c r="P443" s="136"/>
      <c r="Q443" s="129"/>
      <c r="R443" s="144"/>
      <c r="S443" s="145"/>
      <c r="T443" s="136"/>
      <c r="U443" s="129"/>
      <c r="V443" s="144"/>
      <c r="W443" s="145"/>
      <c r="X443" s="136"/>
      <c r="Y443" s="129"/>
      <c r="Z443" s="144"/>
      <c r="AA443" s="145"/>
      <c r="AB443" s="136"/>
      <c r="AC443" s="129"/>
      <c r="AD443" s="144"/>
      <c r="AE443" s="145"/>
      <c r="AF443" s="136"/>
      <c r="AG443" s="129"/>
      <c r="AH443" s="144"/>
      <c r="AI443" s="145"/>
      <c r="AJ443" s="136"/>
      <c r="AK443" s="129"/>
      <c r="AL443" s="144"/>
      <c r="AM443" s="145"/>
      <c r="AN443" s="136"/>
      <c r="AO443" s="129"/>
      <c r="AP443" s="144"/>
      <c r="AQ443" s="145"/>
      <c r="AR443" s="136"/>
      <c r="AS443" s="129"/>
      <c r="AT443" s="144"/>
      <c r="AU443" s="145"/>
      <c r="AV443" s="128">
        <f t="shared" ref="AV443" si="255">6.15</f>
        <v>6.15</v>
      </c>
      <c r="AW443" s="129"/>
      <c r="AX443" s="130" t="s">
        <v>134</v>
      </c>
      <c r="AY443" s="131"/>
      <c r="AZ443" s="128">
        <f t="shared" ref="AZ443" si="256">6.15</f>
        <v>6.15</v>
      </c>
      <c r="BA443" s="129"/>
      <c r="BB443" s="130" t="s">
        <v>134</v>
      </c>
      <c r="BC443" s="131"/>
      <c r="BD443" s="128">
        <f t="shared" ref="BD443" si="257">6.15</f>
        <v>6.15</v>
      </c>
      <c r="BE443" s="129"/>
      <c r="BF443" s="130" t="s">
        <v>134</v>
      </c>
      <c r="BG443" s="131"/>
      <c r="BH443" s="128">
        <f t="shared" ref="BH443" si="258">6.15</f>
        <v>6.15</v>
      </c>
      <c r="BI443" s="129"/>
      <c r="BJ443" s="130" t="s">
        <v>134</v>
      </c>
      <c r="BK443" s="131"/>
      <c r="BL443" s="128">
        <f t="shared" ref="BL443" si="259">6.15</f>
        <v>6.15</v>
      </c>
      <c r="BM443" s="129"/>
      <c r="BN443" s="130" t="s">
        <v>134</v>
      </c>
      <c r="BO443" s="131"/>
      <c r="BP443" s="128">
        <v>6.1000000000000005</v>
      </c>
      <c r="BQ443" s="129"/>
      <c r="BR443" s="130" t="s">
        <v>134</v>
      </c>
      <c r="BS443" s="131"/>
      <c r="BT443" s="128">
        <v>6.1000000000000005</v>
      </c>
      <c r="BU443" s="129"/>
      <c r="BV443" s="130" t="s">
        <v>134</v>
      </c>
      <c r="BW443" s="131"/>
      <c r="BX443" s="128">
        <v>6.1000000000000005</v>
      </c>
      <c r="BY443" s="129"/>
      <c r="BZ443" s="130" t="s">
        <v>134</v>
      </c>
      <c r="CA443" s="131"/>
      <c r="CB443" s="128">
        <v>6.1000000000000005</v>
      </c>
      <c r="CC443" s="129"/>
      <c r="CD443" s="130" t="s">
        <v>134</v>
      </c>
      <c r="CE443" s="131"/>
      <c r="CF443" s="128">
        <v>6.1000000000000005</v>
      </c>
      <c r="CG443" s="129"/>
      <c r="CH443" s="130" t="s">
        <v>134</v>
      </c>
      <c r="CI443" s="131"/>
      <c r="CJ443" s="128">
        <v>6.1000000000000005</v>
      </c>
      <c r="CK443" s="129"/>
      <c r="CL443" s="130" t="s">
        <v>134</v>
      </c>
      <c r="CM443" s="131"/>
      <c r="CN443" s="128">
        <v>6.1000000000000005</v>
      </c>
      <c r="CO443" s="129"/>
      <c r="CP443" s="130" t="s">
        <v>134</v>
      </c>
      <c r="CQ443" s="131"/>
      <c r="CR443" s="128">
        <v>6.1000000000000005</v>
      </c>
      <c r="CS443" s="129"/>
      <c r="CT443" s="130" t="s">
        <v>134</v>
      </c>
      <c r="CU443" s="131"/>
      <c r="CV443" s="128">
        <v>6.1000000000000005</v>
      </c>
      <c r="CW443" s="129"/>
      <c r="CX443" s="130" t="s">
        <v>134</v>
      </c>
      <c r="CY443" s="131"/>
      <c r="CZ443" s="128">
        <v>10.220000000000001</v>
      </c>
      <c r="DA443" s="129"/>
      <c r="DB443" s="130" t="s">
        <v>134</v>
      </c>
      <c r="DC443" s="131"/>
      <c r="DD443" s="128">
        <v>10.220000000000001</v>
      </c>
      <c r="DE443" s="129"/>
      <c r="DF443" s="130" t="s">
        <v>134</v>
      </c>
      <c r="DG443" s="131"/>
      <c r="DH443" s="128">
        <v>10.220000000000001</v>
      </c>
      <c r="DI443" s="129"/>
      <c r="DJ443" s="130" t="s">
        <v>134</v>
      </c>
      <c r="DK443" s="131"/>
    </row>
    <row r="444" spans="2:115" ht="23.5" customHeight="1" x14ac:dyDescent="0.4">
      <c r="B444" s="201" t="s">
        <v>122</v>
      </c>
      <c r="C444" s="202"/>
      <c r="D444" s="137" t="s">
        <v>8</v>
      </c>
      <c r="E444" s="133"/>
      <c r="F444" s="142" t="s">
        <v>8</v>
      </c>
      <c r="G444" s="143"/>
      <c r="H444" s="137" t="s">
        <v>8</v>
      </c>
      <c r="I444" s="133"/>
      <c r="J444" s="142" t="s">
        <v>8</v>
      </c>
      <c r="K444" s="143"/>
      <c r="L444" s="137" t="s">
        <v>8</v>
      </c>
      <c r="M444" s="133"/>
      <c r="N444" s="142" t="s">
        <v>8</v>
      </c>
      <c r="O444" s="143"/>
      <c r="P444" s="137" t="s">
        <v>8</v>
      </c>
      <c r="Q444" s="133"/>
      <c r="R444" s="142" t="s">
        <v>8</v>
      </c>
      <c r="S444" s="143"/>
      <c r="T444" s="137" t="s">
        <v>8</v>
      </c>
      <c r="U444" s="133"/>
      <c r="V444" s="142" t="s">
        <v>8</v>
      </c>
      <c r="W444" s="143"/>
      <c r="X444" s="137" t="s">
        <v>8</v>
      </c>
      <c r="Y444" s="133"/>
      <c r="Z444" s="142" t="s">
        <v>8</v>
      </c>
      <c r="AA444" s="143"/>
      <c r="AB444" s="137" t="s">
        <v>8</v>
      </c>
      <c r="AC444" s="133"/>
      <c r="AD444" s="142" t="s">
        <v>8</v>
      </c>
      <c r="AE444" s="143"/>
      <c r="AF444" s="137" t="s">
        <v>8</v>
      </c>
      <c r="AG444" s="133"/>
      <c r="AH444" s="142" t="s">
        <v>8</v>
      </c>
      <c r="AI444" s="143"/>
      <c r="AJ444" s="137" t="s">
        <v>8</v>
      </c>
      <c r="AK444" s="133"/>
      <c r="AL444" s="142" t="s">
        <v>8</v>
      </c>
      <c r="AM444" s="143"/>
      <c r="AN444" s="137" t="s">
        <v>8</v>
      </c>
      <c r="AO444" s="133"/>
      <c r="AP444" s="142" t="s">
        <v>8</v>
      </c>
      <c r="AQ444" s="143"/>
      <c r="AR444" s="137" t="s">
        <v>8</v>
      </c>
      <c r="AS444" s="133"/>
      <c r="AT444" s="142" t="s">
        <v>8</v>
      </c>
      <c r="AU444" s="143"/>
      <c r="AV444" s="132">
        <v>0.6</v>
      </c>
      <c r="AW444" s="133"/>
      <c r="AX444" s="134" t="s">
        <v>247</v>
      </c>
      <c r="AY444" s="135"/>
      <c r="AZ444" s="132">
        <v>0.6</v>
      </c>
      <c r="BA444" s="133"/>
      <c r="BB444" s="134" t="s">
        <v>247</v>
      </c>
      <c r="BC444" s="135"/>
      <c r="BD444" s="132">
        <v>0.6</v>
      </c>
      <c r="BE444" s="133"/>
      <c r="BF444" s="134" t="s">
        <v>247</v>
      </c>
      <c r="BG444" s="135"/>
      <c r="BH444" s="132">
        <v>0.6</v>
      </c>
      <c r="BI444" s="133"/>
      <c r="BJ444" s="134" t="s">
        <v>247</v>
      </c>
      <c r="BK444" s="135"/>
      <c r="BL444" s="132">
        <v>0.6</v>
      </c>
      <c r="BM444" s="133"/>
      <c r="BN444" s="134" t="s">
        <v>247</v>
      </c>
      <c r="BO444" s="135"/>
      <c r="BP444" s="132">
        <v>0.6</v>
      </c>
      <c r="BQ444" s="133"/>
      <c r="BR444" s="134" t="s">
        <v>247</v>
      </c>
      <c r="BS444" s="135"/>
      <c r="BT444" s="132">
        <v>0.6</v>
      </c>
      <c r="BU444" s="133"/>
      <c r="BV444" s="134" t="s">
        <v>247</v>
      </c>
      <c r="BW444" s="135"/>
      <c r="BX444" s="132">
        <v>0.6</v>
      </c>
      <c r="BY444" s="133"/>
      <c r="BZ444" s="134" t="s">
        <v>247</v>
      </c>
      <c r="CA444" s="135"/>
      <c r="CB444" s="132">
        <v>0.6</v>
      </c>
      <c r="CC444" s="133"/>
      <c r="CD444" s="134" t="s">
        <v>247</v>
      </c>
      <c r="CE444" s="135"/>
      <c r="CF444" s="132">
        <v>0.6</v>
      </c>
      <c r="CG444" s="133"/>
      <c r="CH444" s="134" t="s">
        <v>247</v>
      </c>
      <c r="CI444" s="135"/>
      <c r="CJ444" s="132">
        <v>0.6</v>
      </c>
      <c r="CK444" s="133"/>
      <c r="CL444" s="134" t="s">
        <v>247</v>
      </c>
      <c r="CM444" s="135"/>
      <c r="CN444" s="132">
        <v>0.6</v>
      </c>
      <c r="CO444" s="133"/>
      <c r="CP444" s="134" t="s">
        <v>247</v>
      </c>
      <c r="CQ444" s="135"/>
      <c r="CR444" s="132">
        <v>0.6</v>
      </c>
      <c r="CS444" s="133"/>
      <c r="CT444" s="134" t="s">
        <v>247</v>
      </c>
      <c r="CU444" s="135"/>
      <c r="CV444" s="132">
        <v>0.6</v>
      </c>
      <c r="CW444" s="133"/>
      <c r="CX444" s="134" t="s">
        <v>247</v>
      </c>
      <c r="CY444" s="135"/>
      <c r="CZ444" s="132">
        <v>0.6</v>
      </c>
      <c r="DA444" s="133"/>
      <c r="DB444" s="134" t="s">
        <v>247</v>
      </c>
      <c r="DC444" s="135"/>
      <c r="DD444" s="132">
        <v>0.6</v>
      </c>
      <c r="DE444" s="133"/>
      <c r="DF444" s="134" t="s">
        <v>247</v>
      </c>
      <c r="DG444" s="135"/>
      <c r="DH444" s="132">
        <v>0.6</v>
      </c>
      <c r="DI444" s="133"/>
      <c r="DJ444" s="134" t="s">
        <v>247</v>
      </c>
      <c r="DK444" s="135"/>
    </row>
    <row r="445" spans="2:115" ht="23.5" customHeight="1" x14ac:dyDescent="0.4">
      <c r="B445" s="203"/>
      <c r="C445" s="204"/>
      <c r="D445" s="136"/>
      <c r="E445" s="129"/>
      <c r="F445" s="144"/>
      <c r="G445" s="145"/>
      <c r="H445" s="136"/>
      <c r="I445" s="129"/>
      <c r="J445" s="144"/>
      <c r="K445" s="145"/>
      <c r="L445" s="136"/>
      <c r="M445" s="129"/>
      <c r="N445" s="144"/>
      <c r="O445" s="145"/>
      <c r="P445" s="136"/>
      <c r="Q445" s="129"/>
      <c r="R445" s="144"/>
      <c r="S445" s="145"/>
      <c r="T445" s="136"/>
      <c r="U445" s="129"/>
      <c r="V445" s="144"/>
      <c r="W445" s="145"/>
      <c r="X445" s="136"/>
      <c r="Y445" s="129"/>
      <c r="Z445" s="144"/>
      <c r="AA445" s="145"/>
      <c r="AB445" s="136"/>
      <c r="AC445" s="129"/>
      <c r="AD445" s="144"/>
      <c r="AE445" s="145"/>
      <c r="AF445" s="136"/>
      <c r="AG445" s="129"/>
      <c r="AH445" s="144"/>
      <c r="AI445" s="145"/>
      <c r="AJ445" s="136"/>
      <c r="AK445" s="129"/>
      <c r="AL445" s="144"/>
      <c r="AM445" s="145"/>
      <c r="AN445" s="136"/>
      <c r="AO445" s="129"/>
      <c r="AP445" s="144"/>
      <c r="AQ445" s="145"/>
      <c r="AR445" s="136"/>
      <c r="AS445" s="129"/>
      <c r="AT445" s="144"/>
      <c r="AU445" s="145"/>
      <c r="AV445" s="128">
        <f t="shared" ref="AV445" si="260">6.15</f>
        <v>6.15</v>
      </c>
      <c r="AW445" s="129"/>
      <c r="AX445" s="130" t="s">
        <v>134</v>
      </c>
      <c r="AY445" s="131"/>
      <c r="AZ445" s="128">
        <f t="shared" ref="AZ445" si="261">6.15</f>
        <v>6.15</v>
      </c>
      <c r="BA445" s="129"/>
      <c r="BB445" s="130" t="s">
        <v>134</v>
      </c>
      <c r="BC445" s="131"/>
      <c r="BD445" s="128">
        <f t="shared" ref="BD445" si="262">6.15</f>
        <v>6.15</v>
      </c>
      <c r="BE445" s="129"/>
      <c r="BF445" s="130" t="s">
        <v>134</v>
      </c>
      <c r="BG445" s="131"/>
      <c r="BH445" s="128">
        <f t="shared" ref="BH445" si="263">6.15</f>
        <v>6.15</v>
      </c>
      <c r="BI445" s="129"/>
      <c r="BJ445" s="130" t="s">
        <v>134</v>
      </c>
      <c r="BK445" s="131"/>
      <c r="BL445" s="128">
        <f t="shared" ref="BL445" si="264">6.15</f>
        <v>6.15</v>
      </c>
      <c r="BM445" s="129"/>
      <c r="BN445" s="130" t="s">
        <v>134</v>
      </c>
      <c r="BO445" s="131"/>
      <c r="BP445" s="128">
        <v>6.1000000000000005</v>
      </c>
      <c r="BQ445" s="129"/>
      <c r="BR445" s="130" t="s">
        <v>134</v>
      </c>
      <c r="BS445" s="131"/>
      <c r="BT445" s="128">
        <v>6.1000000000000005</v>
      </c>
      <c r="BU445" s="129"/>
      <c r="BV445" s="130" t="s">
        <v>134</v>
      </c>
      <c r="BW445" s="131"/>
      <c r="BX445" s="128">
        <v>6.1000000000000005</v>
      </c>
      <c r="BY445" s="129"/>
      <c r="BZ445" s="130" t="s">
        <v>134</v>
      </c>
      <c r="CA445" s="131"/>
      <c r="CB445" s="128">
        <v>6.1000000000000005</v>
      </c>
      <c r="CC445" s="129"/>
      <c r="CD445" s="130" t="s">
        <v>134</v>
      </c>
      <c r="CE445" s="131"/>
      <c r="CF445" s="128">
        <v>6.1000000000000005</v>
      </c>
      <c r="CG445" s="129"/>
      <c r="CH445" s="130" t="s">
        <v>134</v>
      </c>
      <c r="CI445" s="131"/>
      <c r="CJ445" s="128">
        <v>6.1000000000000005</v>
      </c>
      <c r="CK445" s="129"/>
      <c r="CL445" s="130" t="s">
        <v>134</v>
      </c>
      <c r="CM445" s="131"/>
      <c r="CN445" s="128">
        <v>6.1000000000000005</v>
      </c>
      <c r="CO445" s="129"/>
      <c r="CP445" s="130" t="s">
        <v>134</v>
      </c>
      <c r="CQ445" s="131"/>
      <c r="CR445" s="128">
        <v>6.1000000000000005</v>
      </c>
      <c r="CS445" s="129"/>
      <c r="CT445" s="130" t="s">
        <v>134</v>
      </c>
      <c r="CU445" s="131"/>
      <c r="CV445" s="128">
        <v>6.1000000000000005</v>
      </c>
      <c r="CW445" s="129"/>
      <c r="CX445" s="130" t="s">
        <v>134</v>
      </c>
      <c r="CY445" s="131"/>
      <c r="CZ445" s="128">
        <v>10.220000000000001</v>
      </c>
      <c r="DA445" s="129"/>
      <c r="DB445" s="130" t="s">
        <v>134</v>
      </c>
      <c r="DC445" s="131"/>
      <c r="DD445" s="128">
        <v>10.220000000000001</v>
      </c>
      <c r="DE445" s="129"/>
      <c r="DF445" s="130" t="s">
        <v>134</v>
      </c>
      <c r="DG445" s="131"/>
      <c r="DH445" s="128">
        <v>10.220000000000001</v>
      </c>
      <c r="DI445" s="129"/>
      <c r="DJ445" s="130" t="s">
        <v>134</v>
      </c>
      <c r="DK445" s="131"/>
    </row>
    <row r="446" spans="2:115" ht="23.5" customHeight="1" x14ac:dyDescent="0.4">
      <c r="B446" s="201" t="s">
        <v>237</v>
      </c>
      <c r="C446" s="202"/>
      <c r="D446" s="137" t="s">
        <v>8</v>
      </c>
      <c r="E446" s="133"/>
      <c r="F446" s="142" t="s">
        <v>8</v>
      </c>
      <c r="G446" s="143"/>
      <c r="H446" s="137" t="s">
        <v>8</v>
      </c>
      <c r="I446" s="133"/>
      <c r="J446" s="142" t="s">
        <v>8</v>
      </c>
      <c r="K446" s="143"/>
      <c r="L446" s="137" t="s">
        <v>8</v>
      </c>
      <c r="M446" s="133"/>
      <c r="N446" s="142" t="s">
        <v>8</v>
      </c>
      <c r="O446" s="143"/>
      <c r="P446" s="137" t="s">
        <v>8</v>
      </c>
      <c r="Q446" s="133"/>
      <c r="R446" s="142" t="s">
        <v>8</v>
      </c>
      <c r="S446" s="143"/>
      <c r="T446" s="137" t="s">
        <v>8</v>
      </c>
      <c r="U446" s="133"/>
      <c r="V446" s="142" t="s">
        <v>8</v>
      </c>
      <c r="W446" s="143"/>
      <c r="X446" s="137" t="s">
        <v>8</v>
      </c>
      <c r="Y446" s="133"/>
      <c r="Z446" s="142" t="s">
        <v>8</v>
      </c>
      <c r="AA446" s="143"/>
      <c r="AB446" s="137" t="s">
        <v>8</v>
      </c>
      <c r="AC446" s="133"/>
      <c r="AD446" s="142" t="s">
        <v>8</v>
      </c>
      <c r="AE446" s="143"/>
      <c r="AF446" s="137" t="s">
        <v>8</v>
      </c>
      <c r="AG446" s="133"/>
      <c r="AH446" s="142" t="s">
        <v>8</v>
      </c>
      <c r="AI446" s="143"/>
      <c r="AJ446" s="137" t="s">
        <v>8</v>
      </c>
      <c r="AK446" s="133"/>
      <c r="AL446" s="142" t="s">
        <v>8</v>
      </c>
      <c r="AM446" s="143"/>
      <c r="AN446" s="137" t="s">
        <v>8</v>
      </c>
      <c r="AO446" s="133"/>
      <c r="AP446" s="142" t="s">
        <v>8</v>
      </c>
      <c r="AQ446" s="143"/>
      <c r="AR446" s="137" t="s">
        <v>8</v>
      </c>
      <c r="AS446" s="133"/>
      <c r="AT446" s="142" t="s">
        <v>8</v>
      </c>
      <c r="AU446" s="143"/>
      <c r="AV446" s="132">
        <v>0.6</v>
      </c>
      <c r="AW446" s="133"/>
      <c r="AX446" s="134" t="s">
        <v>247</v>
      </c>
      <c r="AY446" s="135"/>
      <c r="AZ446" s="132">
        <v>0.6</v>
      </c>
      <c r="BA446" s="133"/>
      <c r="BB446" s="134" t="s">
        <v>247</v>
      </c>
      <c r="BC446" s="135"/>
      <c r="BD446" s="132">
        <v>0.6</v>
      </c>
      <c r="BE446" s="133"/>
      <c r="BF446" s="134" t="s">
        <v>247</v>
      </c>
      <c r="BG446" s="135"/>
      <c r="BH446" s="132">
        <v>0.6</v>
      </c>
      <c r="BI446" s="133"/>
      <c r="BJ446" s="134" t="s">
        <v>247</v>
      </c>
      <c r="BK446" s="135"/>
      <c r="BL446" s="132">
        <v>0.6</v>
      </c>
      <c r="BM446" s="133"/>
      <c r="BN446" s="134" t="s">
        <v>247</v>
      </c>
      <c r="BO446" s="135"/>
      <c r="BP446" s="132">
        <v>0.6</v>
      </c>
      <c r="BQ446" s="133"/>
      <c r="BR446" s="134" t="s">
        <v>247</v>
      </c>
      <c r="BS446" s="135"/>
      <c r="BT446" s="132">
        <v>0.6</v>
      </c>
      <c r="BU446" s="133"/>
      <c r="BV446" s="134" t="s">
        <v>247</v>
      </c>
      <c r="BW446" s="135"/>
      <c r="BX446" s="132">
        <v>0.6</v>
      </c>
      <c r="BY446" s="133"/>
      <c r="BZ446" s="134" t="s">
        <v>247</v>
      </c>
      <c r="CA446" s="135"/>
      <c r="CB446" s="132">
        <v>0.6</v>
      </c>
      <c r="CC446" s="133"/>
      <c r="CD446" s="134" t="s">
        <v>247</v>
      </c>
      <c r="CE446" s="135"/>
      <c r="CF446" s="132">
        <v>0.6</v>
      </c>
      <c r="CG446" s="133"/>
      <c r="CH446" s="134" t="s">
        <v>247</v>
      </c>
      <c r="CI446" s="135"/>
      <c r="CJ446" s="132">
        <v>0.6</v>
      </c>
      <c r="CK446" s="133"/>
      <c r="CL446" s="134" t="s">
        <v>247</v>
      </c>
      <c r="CM446" s="135"/>
      <c r="CN446" s="132">
        <v>0.6</v>
      </c>
      <c r="CO446" s="133"/>
      <c r="CP446" s="134" t="s">
        <v>247</v>
      </c>
      <c r="CQ446" s="135"/>
      <c r="CR446" s="132">
        <v>0.6</v>
      </c>
      <c r="CS446" s="133"/>
      <c r="CT446" s="134" t="s">
        <v>247</v>
      </c>
      <c r="CU446" s="135"/>
      <c r="CV446" s="132">
        <v>0.6</v>
      </c>
      <c r="CW446" s="133"/>
      <c r="CX446" s="134" t="s">
        <v>247</v>
      </c>
      <c r="CY446" s="135"/>
      <c r="CZ446" s="132">
        <v>0.6</v>
      </c>
      <c r="DA446" s="133"/>
      <c r="DB446" s="134" t="s">
        <v>247</v>
      </c>
      <c r="DC446" s="135"/>
      <c r="DD446" s="132">
        <v>0.6</v>
      </c>
      <c r="DE446" s="133"/>
      <c r="DF446" s="134" t="s">
        <v>247</v>
      </c>
      <c r="DG446" s="135"/>
      <c r="DH446" s="132">
        <v>0.6</v>
      </c>
      <c r="DI446" s="133"/>
      <c r="DJ446" s="134" t="s">
        <v>247</v>
      </c>
      <c r="DK446" s="135"/>
    </row>
    <row r="447" spans="2:115" ht="23.5" customHeight="1" x14ac:dyDescent="0.4">
      <c r="B447" s="203"/>
      <c r="C447" s="204"/>
      <c r="D447" s="136"/>
      <c r="E447" s="129"/>
      <c r="F447" s="144"/>
      <c r="G447" s="145"/>
      <c r="H447" s="136"/>
      <c r="I447" s="129"/>
      <c r="J447" s="144"/>
      <c r="K447" s="145"/>
      <c r="L447" s="136"/>
      <c r="M447" s="129"/>
      <c r="N447" s="144"/>
      <c r="O447" s="145"/>
      <c r="P447" s="136"/>
      <c r="Q447" s="129"/>
      <c r="R447" s="144"/>
      <c r="S447" s="145"/>
      <c r="T447" s="136"/>
      <c r="U447" s="129"/>
      <c r="V447" s="144"/>
      <c r="W447" s="145"/>
      <c r="X447" s="136"/>
      <c r="Y447" s="129"/>
      <c r="Z447" s="144"/>
      <c r="AA447" s="145"/>
      <c r="AB447" s="136"/>
      <c r="AC447" s="129"/>
      <c r="AD447" s="144"/>
      <c r="AE447" s="145"/>
      <c r="AF447" s="136"/>
      <c r="AG447" s="129"/>
      <c r="AH447" s="144"/>
      <c r="AI447" s="145"/>
      <c r="AJ447" s="136"/>
      <c r="AK447" s="129"/>
      <c r="AL447" s="144"/>
      <c r="AM447" s="145"/>
      <c r="AN447" s="136"/>
      <c r="AO447" s="129"/>
      <c r="AP447" s="144"/>
      <c r="AQ447" s="145"/>
      <c r="AR447" s="136"/>
      <c r="AS447" s="129"/>
      <c r="AT447" s="144"/>
      <c r="AU447" s="145"/>
      <c r="AV447" s="128">
        <f t="shared" ref="AV447" si="265">6.15</f>
        <v>6.15</v>
      </c>
      <c r="AW447" s="129"/>
      <c r="AX447" s="130" t="s">
        <v>134</v>
      </c>
      <c r="AY447" s="131"/>
      <c r="AZ447" s="128">
        <f t="shared" ref="AZ447" si="266">6.15</f>
        <v>6.15</v>
      </c>
      <c r="BA447" s="129"/>
      <c r="BB447" s="130" t="s">
        <v>134</v>
      </c>
      <c r="BC447" s="131"/>
      <c r="BD447" s="128">
        <f t="shared" ref="BD447" si="267">6.15</f>
        <v>6.15</v>
      </c>
      <c r="BE447" s="129"/>
      <c r="BF447" s="130" t="s">
        <v>134</v>
      </c>
      <c r="BG447" s="131"/>
      <c r="BH447" s="128">
        <f t="shared" ref="BH447" si="268">6.15</f>
        <v>6.15</v>
      </c>
      <c r="BI447" s="129"/>
      <c r="BJ447" s="130" t="s">
        <v>134</v>
      </c>
      <c r="BK447" s="131"/>
      <c r="BL447" s="128">
        <f t="shared" ref="BL447" si="269">6.15</f>
        <v>6.15</v>
      </c>
      <c r="BM447" s="129"/>
      <c r="BN447" s="130" t="s">
        <v>134</v>
      </c>
      <c r="BO447" s="131"/>
      <c r="BP447" s="128">
        <v>6.1000000000000005</v>
      </c>
      <c r="BQ447" s="129"/>
      <c r="BR447" s="130" t="s">
        <v>134</v>
      </c>
      <c r="BS447" s="131"/>
      <c r="BT447" s="128">
        <v>6.1000000000000005</v>
      </c>
      <c r="BU447" s="129"/>
      <c r="BV447" s="130" t="s">
        <v>134</v>
      </c>
      <c r="BW447" s="131"/>
      <c r="BX447" s="128">
        <v>6.1000000000000005</v>
      </c>
      <c r="BY447" s="129"/>
      <c r="BZ447" s="130" t="s">
        <v>134</v>
      </c>
      <c r="CA447" s="131"/>
      <c r="CB447" s="128">
        <v>6.1000000000000005</v>
      </c>
      <c r="CC447" s="129"/>
      <c r="CD447" s="130" t="s">
        <v>134</v>
      </c>
      <c r="CE447" s="131"/>
      <c r="CF447" s="128">
        <v>6.1000000000000005</v>
      </c>
      <c r="CG447" s="129"/>
      <c r="CH447" s="130" t="s">
        <v>134</v>
      </c>
      <c r="CI447" s="131"/>
      <c r="CJ447" s="128">
        <v>6.1000000000000005</v>
      </c>
      <c r="CK447" s="129"/>
      <c r="CL447" s="130" t="s">
        <v>134</v>
      </c>
      <c r="CM447" s="131"/>
      <c r="CN447" s="128">
        <v>6.1000000000000005</v>
      </c>
      <c r="CO447" s="129"/>
      <c r="CP447" s="130" t="s">
        <v>134</v>
      </c>
      <c r="CQ447" s="131"/>
      <c r="CR447" s="128">
        <v>6.1000000000000005</v>
      </c>
      <c r="CS447" s="129"/>
      <c r="CT447" s="130" t="s">
        <v>134</v>
      </c>
      <c r="CU447" s="131"/>
      <c r="CV447" s="128">
        <v>6.1000000000000005</v>
      </c>
      <c r="CW447" s="129"/>
      <c r="CX447" s="130" t="s">
        <v>134</v>
      </c>
      <c r="CY447" s="131"/>
      <c r="CZ447" s="128">
        <v>10.220000000000001</v>
      </c>
      <c r="DA447" s="129"/>
      <c r="DB447" s="130" t="s">
        <v>134</v>
      </c>
      <c r="DC447" s="131"/>
      <c r="DD447" s="128">
        <v>10.220000000000001</v>
      </c>
      <c r="DE447" s="129"/>
      <c r="DF447" s="130" t="s">
        <v>134</v>
      </c>
      <c r="DG447" s="131"/>
      <c r="DH447" s="128">
        <v>10.220000000000001</v>
      </c>
      <c r="DI447" s="129"/>
      <c r="DJ447" s="130" t="s">
        <v>134</v>
      </c>
      <c r="DK447" s="131"/>
    </row>
    <row r="448" spans="2:115" ht="23.5" customHeight="1" x14ac:dyDescent="0.4">
      <c r="B448" s="201" t="s">
        <v>115</v>
      </c>
      <c r="C448" s="202"/>
      <c r="D448" s="137" t="s">
        <v>8</v>
      </c>
      <c r="E448" s="133"/>
      <c r="F448" s="142" t="s">
        <v>8</v>
      </c>
      <c r="G448" s="143"/>
      <c r="H448" s="137" t="s">
        <v>8</v>
      </c>
      <c r="I448" s="133"/>
      <c r="J448" s="142" t="s">
        <v>8</v>
      </c>
      <c r="K448" s="143"/>
      <c r="L448" s="137" t="s">
        <v>8</v>
      </c>
      <c r="M448" s="133"/>
      <c r="N448" s="142" t="s">
        <v>8</v>
      </c>
      <c r="O448" s="143"/>
      <c r="P448" s="137" t="s">
        <v>8</v>
      </c>
      <c r="Q448" s="133"/>
      <c r="R448" s="142" t="s">
        <v>8</v>
      </c>
      <c r="S448" s="143"/>
      <c r="T448" s="137" t="s">
        <v>8</v>
      </c>
      <c r="U448" s="133"/>
      <c r="V448" s="142" t="s">
        <v>8</v>
      </c>
      <c r="W448" s="143"/>
      <c r="X448" s="137" t="s">
        <v>8</v>
      </c>
      <c r="Y448" s="133"/>
      <c r="Z448" s="142" t="s">
        <v>8</v>
      </c>
      <c r="AA448" s="143"/>
      <c r="AB448" s="137" t="s">
        <v>8</v>
      </c>
      <c r="AC448" s="133"/>
      <c r="AD448" s="142" t="s">
        <v>8</v>
      </c>
      <c r="AE448" s="143"/>
      <c r="AF448" s="137" t="s">
        <v>8</v>
      </c>
      <c r="AG448" s="133"/>
      <c r="AH448" s="142" t="s">
        <v>8</v>
      </c>
      <c r="AI448" s="143"/>
      <c r="AJ448" s="137" t="s">
        <v>8</v>
      </c>
      <c r="AK448" s="133"/>
      <c r="AL448" s="142" t="s">
        <v>8</v>
      </c>
      <c r="AM448" s="143"/>
      <c r="AN448" s="137" t="s">
        <v>8</v>
      </c>
      <c r="AO448" s="133"/>
      <c r="AP448" s="142" t="s">
        <v>8</v>
      </c>
      <c r="AQ448" s="143"/>
      <c r="AR448" s="137" t="s">
        <v>8</v>
      </c>
      <c r="AS448" s="133"/>
      <c r="AT448" s="142" t="s">
        <v>8</v>
      </c>
      <c r="AU448" s="143"/>
      <c r="AV448" s="132">
        <v>0.6</v>
      </c>
      <c r="AW448" s="133"/>
      <c r="AX448" s="134" t="s">
        <v>247</v>
      </c>
      <c r="AY448" s="135"/>
      <c r="AZ448" s="132">
        <v>0.6</v>
      </c>
      <c r="BA448" s="133"/>
      <c r="BB448" s="134" t="s">
        <v>247</v>
      </c>
      <c r="BC448" s="135"/>
      <c r="BD448" s="132">
        <v>0.6</v>
      </c>
      <c r="BE448" s="133"/>
      <c r="BF448" s="134" t="s">
        <v>247</v>
      </c>
      <c r="BG448" s="135"/>
      <c r="BH448" s="132">
        <v>0.6</v>
      </c>
      <c r="BI448" s="133"/>
      <c r="BJ448" s="134" t="s">
        <v>247</v>
      </c>
      <c r="BK448" s="135"/>
      <c r="BL448" s="137">
        <f>0.38+0.15</f>
        <v>0.53</v>
      </c>
      <c r="BM448" s="133"/>
      <c r="BN448" s="134" t="s">
        <v>134</v>
      </c>
      <c r="BO448" s="135"/>
      <c r="BP448" s="137">
        <v>0.48000000000000004</v>
      </c>
      <c r="BQ448" s="133"/>
      <c r="BR448" s="134" t="s">
        <v>134</v>
      </c>
      <c r="BS448" s="135"/>
      <c r="BT448" s="137">
        <f>1.48</f>
        <v>1.48</v>
      </c>
      <c r="BU448" s="133"/>
      <c r="BV448" s="134" t="s">
        <v>134</v>
      </c>
      <c r="BW448" s="135"/>
      <c r="BX448" s="137">
        <f>1.48</f>
        <v>1.48</v>
      </c>
      <c r="BY448" s="133"/>
      <c r="BZ448" s="134" t="s">
        <v>134</v>
      </c>
      <c r="CA448" s="135"/>
      <c r="CB448" s="137">
        <f>1.48</f>
        <v>1.48</v>
      </c>
      <c r="CC448" s="133"/>
      <c r="CD448" s="134" t="s">
        <v>134</v>
      </c>
      <c r="CE448" s="135"/>
      <c r="CF448" s="137">
        <f>1.48</f>
        <v>1.48</v>
      </c>
      <c r="CG448" s="133"/>
      <c r="CH448" s="134" t="s">
        <v>134</v>
      </c>
      <c r="CI448" s="135"/>
      <c r="CJ448" s="137">
        <f>1.48</f>
        <v>1.48</v>
      </c>
      <c r="CK448" s="133"/>
      <c r="CL448" s="134" t="s">
        <v>134</v>
      </c>
      <c r="CM448" s="135"/>
      <c r="CN448" s="137">
        <f>1.48</f>
        <v>1.48</v>
      </c>
      <c r="CO448" s="133"/>
      <c r="CP448" s="134" t="s">
        <v>134</v>
      </c>
      <c r="CQ448" s="135"/>
      <c r="CR448" s="137">
        <f>1.48</f>
        <v>1.48</v>
      </c>
      <c r="CS448" s="133"/>
      <c r="CT448" s="134" t="s">
        <v>134</v>
      </c>
      <c r="CU448" s="135"/>
      <c r="CV448" s="137">
        <f>1.48</f>
        <v>1.48</v>
      </c>
      <c r="CW448" s="133"/>
      <c r="CX448" s="134" t="s">
        <v>134</v>
      </c>
      <c r="CY448" s="135"/>
      <c r="CZ448" s="137">
        <f>1.48</f>
        <v>1.48</v>
      </c>
      <c r="DA448" s="133"/>
      <c r="DB448" s="134" t="s">
        <v>134</v>
      </c>
      <c r="DC448" s="135"/>
      <c r="DD448" s="137">
        <f>1.48</f>
        <v>1.48</v>
      </c>
      <c r="DE448" s="133"/>
      <c r="DF448" s="134" t="s">
        <v>134</v>
      </c>
      <c r="DG448" s="135"/>
      <c r="DH448" s="137">
        <f>1.48</f>
        <v>1.48</v>
      </c>
      <c r="DI448" s="133"/>
      <c r="DJ448" s="134" t="s">
        <v>134</v>
      </c>
      <c r="DK448" s="135"/>
    </row>
    <row r="449" spans="2:115" ht="23.5" customHeight="1" x14ac:dyDescent="0.4">
      <c r="B449" s="203"/>
      <c r="C449" s="204"/>
      <c r="D449" s="136"/>
      <c r="E449" s="129"/>
      <c r="F449" s="144"/>
      <c r="G449" s="145"/>
      <c r="H449" s="136"/>
      <c r="I449" s="129"/>
      <c r="J449" s="144"/>
      <c r="K449" s="145"/>
      <c r="L449" s="136"/>
      <c r="M449" s="129"/>
      <c r="N449" s="144"/>
      <c r="O449" s="145"/>
      <c r="P449" s="136"/>
      <c r="Q449" s="129"/>
      <c r="R449" s="144"/>
      <c r="S449" s="145"/>
      <c r="T449" s="136"/>
      <c r="U449" s="129"/>
      <c r="V449" s="144"/>
      <c r="W449" s="145"/>
      <c r="X449" s="136"/>
      <c r="Y449" s="129"/>
      <c r="Z449" s="144"/>
      <c r="AA449" s="145"/>
      <c r="AB449" s="136"/>
      <c r="AC449" s="129"/>
      <c r="AD449" s="144"/>
      <c r="AE449" s="145"/>
      <c r="AF449" s="136"/>
      <c r="AG449" s="129"/>
      <c r="AH449" s="144"/>
      <c r="AI449" s="145"/>
      <c r="AJ449" s="136"/>
      <c r="AK449" s="129"/>
      <c r="AL449" s="144"/>
      <c r="AM449" s="145"/>
      <c r="AN449" s="136"/>
      <c r="AO449" s="129"/>
      <c r="AP449" s="144"/>
      <c r="AQ449" s="145"/>
      <c r="AR449" s="136"/>
      <c r="AS449" s="129"/>
      <c r="AT449" s="144"/>
      <c r="AU449" s="145"/>
      <c r="AV449" s="128">
        <f t="shared" ref="AV449" si="270">6.15</f>
        <v>6.15</v>
      </c>
      <c r="AW449" s="129"/>
      <c r="AX449" s="130" t="s">
        <v>134</v>
      </c>
      <c r="AY449" s="131"/>
      <c r="AZ449" s="128">
        <f t="shared" ref="AZ449" si="271">6.15</f>
        <v>6.15</v>
      </c>
      <c r="BA449" s="129"/>
      <c r="BB449" s="130" t="s">
        <v>134</v>
      </c>
      <c r="BC449" s="131"/>
      <c r="BD449" s="128">
        <f t="shared" ref="BD449" si="272">6.15</f>
        <v>6.15</v>
      </c>
      <c r="BE449" s="129"/>
      <c r="BF449" s="130" t="s">
        <v>134</v>
      </c>
      <c r="BG449" s="131"/>
      <c r="BH449" s="128">
        <f t="shared" ref="BH449" si="273">6.15</f>
        <v>6.15</v>
      </c>
      <c r="BI449" s="129"/>
      <c r="BJ449" s="130" t="s">
        <v>134</v>
      </c>
      <c r="BK449" s="131"/>
      <c r="BL449" s="136"/>
      <c r="BM449" s="129"/>
      <c r="BN449" s="130"/>
      <c r="BO449" s="131"/>
      <c r="BP449" s="136">
        <v>-0.05</v>
      </c>
      <c r="BQ449" s="129"/>
      <c r="BR449" s="130"/>
      <c r="BS449" s="131"/>
      <c r="BT449" s="136">
        <v>-0.05</v>
      </c>
      <c r="BU449" s="129"/>
      <c r="BV449" s="130"/>
      <c r="BW449" s="131"/>
      <c r="BX449" s="136">
        <v>-0.05</v>
      </c>
      <c r="BY449" s="129"/>
      <c r="BZ449" s="130"/>
      <c r="CA449" s="131"/>
      <c r="CB449" s="136">
        <v>-0.05</v>
      </c>
      <c r="CC449" s="129"/>
      <c r="CD449" s="130"/>
      <c r="CE449" s="131"/>
      <c r="CF449" s="136">
        <v>-0.05</v>
      </c>
      <c r="CG449" s="129"/>
      <c r="CH449" s="130"/>
      <c r="CI449" s="131"/>
      <c r="CJ449" s="136">
        <v>-0.05</v>
      </c>
      <c r="CK449" s="129"/>
      <c r="CL449" s="130"/>
      <c r="CM449" s="131"/>
      <c r="CN449" s="136">
        <v>-0.05</v>
      </c>
      <c r="CO449" s="129"/>
      <c r="CP449" s="130"/>
      <c r="CQ449" s="131"/>
      <c r="CR449" s="136">
        <v>-0.05</v>
      </c>
      <c r="CS449" s="129"/>
      <c r="CT449" s="130"/>
      <c r="CU449" s="131"/>
      <c r="CV449" s="136">
        <v>-0.05</v>
      </c>
      <c r="CW449" s="129"/>
      <c r="CX449" s="130"/>
      <c r="CY449" s="131"/>
      <c r="CZ449" s="136">
        <v>-0.05</v>
      </c>
      <c r="DA449" s="129"/>
      <c r="DB449" s="130"/>
      <c r="DC449" s="131"/>
      <c r="DD449" s="136">
        <v>-0.05</v>
      </c>
      <c r="DE449" s="129"/>
      <c r="DF449" s="130"/>
      <c r="DG449" s="131"/>
      <c r="DH449" s="136">
        <v>-0.05</v>
      </c>
      <c r="DI449" s="129"/>
      <c r="DJ449" s="130"/>
      <c r="DK449" s="131"/>
    </row>
    <row r="450" spans="2:115" ht="23.5" customHeight="1" x14ac:dyDescent="0.4">
      <c r="B450" s="201" t="s">
        <v>116</v>
      </c>
      <c r="C450" s="202"/>
      <c r="D450" s="137" t="s">
        <v>8</v>
      </c>
      <c r="E450" s="133"/>
      <c r="F450" s="142" t="s">
        <v>8</v>
      </c>
      <c r="G450" s="143"/>
      <c r="H450" s="137" t="s">
        <v>8</v>
      </c>
      <c r="I450" s="133"/>
      <c r="J450" s="142" t="s">
        <v>8</v>
      </c>
      <c r="K450" s="143"/>
      <c r="L450" s="137" t="s">
        <v>8</v>
      </c>
      <c r="M450" s="133"/>
      <c r="N450" s="142" t="s">
        <v>8</v>
      </c>
      <c r="O450" s="143"/>
      <c r="P450" s="137" t="s">
        <v>8</v>
      </c>
      <c r="Q450" s="133"/>
      <c r="R450" s="142" t="s">
        <v>8</v>
      </c>
      <c r="S450" s="143"/>
      <c r="T450" s="137" t="s">
        <v>8</v>
      </c>
      <c r="U450" s="133"/>
      <c r="V450" s="142" t="s">
        <v>8</v>
      </c>
      <c r="W450" s="143"/>
      <c r="X450" s="137" t="s">
        <v>8</v>
      </c>
      <c r="Y450" s="133"/>
      <c r="Z450" s="142" t="s">
        <v>8</v>
      </c>
      <c r="AA450" s="143"/>
      <c r="AB450" s="137" t="s">
        <v>8</v>
      </c>
      <c r="AC450" s="133"/>
      <c r="AD450" s="142" t="s">
        <v>8</v>
      </c>
      <c r="AE450" s="143"/>
      <c r="AF450" s="137" t="s">
        <v>8</v>
      </c>
      <c r="AG450" s="133"/>
      <c r="AH450" s="142" t="s">
        <v>8</v>
      </c>
      <c r="AI450" s="143"/>
      <c r="AJ450" s="137" t="s">
        <v>8</v>
      </c>
      <c r="AK450" s="133"/>
      <c r="AL450" s="142" t="s">
        <v>8</v>
      </c>
      <c r="AM450" s="143"/>
      <c r="AN450" s="137" t="s">
        <v>8</v>
      </c>
      <c r="AO450" s="133"/>
      <c r="AP450" s="142" t="s">
        <v>8</v>
      </c>
      <c r="AQ450" s="143"/>
      <c r="AR450" s="137" t="s">
        <v>8</v>
      </c>
      <c r="AS450" s="133"/>
      <c r="AT450" s="142" t="s">
        <v>8</v>
      </c>
      <c r="AU450" s="143"/>
      <c r="AV450" s="132">
        <v>0.6</v>
      </c>
      <c r="AW450" s="133"/>
      <c r="AX450" s="134" t="s">
        <v>247</v>
      </c>
      <c r="AY450" s="135"/>
      <c r="AZ450" s="132">
        <v>0.6</v>
      </c>
      <c r="BA450" s="133"/>
      <c r="BB450" s="134" t="s">
        <v>247</v>
      </c>
      <c r="BC450" s="135"/>
      <c r="BD450" s="132">
        <v>0.6</v>
      </c>
      <c r="BE450" s="133"/>
      <c r="BF450" s="134" t="s">
        <v>247</v>
      </c>
      <c r="BG450" s="135"/>
      <c r="BH450" s="132">
        <v>0.6</v>
      </c>
      <c r="BI450" s="133"/>
      <c r="BJ450" s="134" t="s">
        <v>247</v>
      </c>
      <c r="BK450" s="135"/>
      <c r="BL450" s="132">
        <v>0.6</v>
      </c>
      <c r="BM450" s="133"/>
      <c r="BN450" s="134" t="s">
        <v>247</v>
      </c>
      <c r="BO450" s="135"/>
      <c r="BP450" s="132">
        <v>0.6</v>
      </c>
      <c r="BQ450" s="133"/>
      <c r="BR450" s="134" t="s">
        <v>247</v>
      </c>
      <c r="BS450" s="135"/>
      <c r="BT450" s="132">
        <v>0.6</v>
      </c>
      <c r="BU450" s="133"/>
      <c r="BV450" s="134" t="s">
        <v>247</v>
      </c>
      <c r="BW450" s="135"/>
      <c r="BX450" s="132">
        <v>0.6</v>
      </c>
      <c r="BY450" s="133"/>
      <c r="BZ450" s="134" t="s">
        <v>247</v>
      </c>
      <c r="CA450" s="135"/>
      <c r="CB450" s="132">
        <v>0.6</v>
      </c>
      <c r="CC450" s="133"/>
      <c r="CD450" s="134" t="s">
        <v>247</v>
      </c>
      <c r="CE450" s="135"/>
      <c r="CF450" s="132">
        <v>0.6</v>
      </c>
      <c r="CG450" s="133"/>
      <c r="CH450" s="134" t="s">
        <v>247</v>
      </c>
      <c r="CI450" s="135"/>
      <c r="CJ450" s="132">
        <v>0.6</v>
      </c>
      <c r="CK450" s="133"/>
      <c r="CL450" s="134" t="s">
        <v>247</v>
      </c>
      <c r="CM450" s="135"/>
      <c r="CN450" s="132">
        <v>0.6</v>
      </c>
      <c r="CO450" s="133"/>
      <c r="CP450" s="134" t="s">
        <v>247</v>
      </c>
      <c r="CQ450" s="135"/>
      <c r="CR450" s="132">
        <v>0.6</v>
      </c>
      <c r="CS450" s="133"/>
      <c r="CT450" s="134" t="s">
        <v>247</v>
      </c>
      <c r="CU450" s="135"/>
      <c r="CV450" s="132">
        <v>0.6</v>
      </c>
      <c r="CW450" s="133"/>
      <c r="CX450" s="134" t="s">
        <v>247</v>
      </c>
      <c r="CY450" s="135"/>
      <c r="CZ450" s="132">
        <v>0.6</v>
      </c>
      <c r="DA450" s="133"/>
      <c r="DB450" s="134" t="s">
        <v>247</v>
      </c>
      <c r="DC450" s="135"/>
      <c r="DD450" s="132">
        <v>0.6</v>
      </c>
      <c r="DE450" s="133"/>
      <c r="DF450" s="134" t="s">
        <v>247</v>
      </c>
      <c r="DG450" s="135"/>
      <c r="DH450" s="132">
        <v>0.6</v>
      </c>
      <c r="DI450" s="133"/>
      <c r="DJ450" s="134" t="s">
        <v>247</v>
      </c>
      <c r="DK450" s="135"/>
    </row>
    <row r="451" spans="2:115" ht="23.5" customHeight="1" x14ac:dyDescent="0.4">
      <c r="B451" s="203"/>
      <c r="C451" s="204"/>
      <c r="D451" s="136"/>
      <c r="E451" s="129"/>
      <c r="F451" s="144"/>
      <c r="G451" s="145"/>
      <c r="H451" s="136"/>
      <c r="I451" s="129"/>
      <c r="J451" s="144"/>
      <c r="K451" s="145"/>
      <c r="L451" s="136"/>
      <c r="M451" s="129"/>
      <c r="N451" s="144"/>
      <c r="O451" s="145"/>
      <c r="P451" s="136"/>
      <c r="Q451" s="129"/>
      <c r="R451" s="144"/>
      <c r="S451" s="145"/>
      <c r="T451" s="136"/>
      <c r="U451" s="129"/>
      <c r="V451" s="144"/>
      <c r="W451" s="145"/>
      <c r="X451" s="136"/>
      <c r="Y451" s="129"/>
      <c r="Z451" s="144"/>
      <c r="AA451" s="145"/>
      <c r="AB451" s="136"/>
      <c r="AC451" s="129"/>
      <c r="AD451" s="144"/>
      <c r="AE451" s="145"/>
      <c r="AF451" s="136"/>
      <c r="AG451" s="129"/>
      <c r="AH451" s="144"/>
      <c r="AI451" s="145"/>
      <c r="AJ451" s="136"/>
      <c r="AK451" s="129"/>
      <c r="AL451" s="144"/>
      <c r="AM451" s="145"/>
      <c r="AN451" s="136"/>
      <c r="AO451" s="129"/>
      <c r="AP451" s="144"/>
      <c r="AQ451" s="145"/>
      <c r="AR451" s="136"/>
      <c r="AS451" s="129"/>
      <c r="AT451" s="144"/>
      <c r="AU451" s="145"/>
      <c r="AV451" s="128">
        <f t="shared" ref="AV451" si="274">6.15</f>
        <v>6.15</v>
      </c>
      <c r="AW451" s="129"/>
      <c r="AX451" s="130" t="s">
        <v>134</v>
      </c>
      <c r="AY451" s="131"/>
      <c r="AZ451" s="128">
        <f t="shared" ref="AZ451" si="275">6.15</f>
        <v>6.15</v>
      </c>
      <c r="BA451" s="129"/>
      <c r="BB451" s="130" t="s">
        <v>134</v>
      </c>
      <c r="BC451" s="131"/>
      <c r="BD451" s="128">
        <f t="shared" ref="BD451" si="276">6.15</f>
        <v>6.15</v>
      </c>
      <c r="BE451" s="129"/>
      <c r="BF451" s="130" t="s">
        <v>134</v>
      </c>
      <c r="BG451" s="131"/>
      <c r="BH451" s="128">
        <f t="shared" ref="BH451" si="277">6.15</f>
        <v>6.15</v>
      </c>
      <c r="BI451" s="129"/>
      <c r="BJ451" s="130" t="s">
        <v>134</v>
      </c>
      <c r="BK451" s="131"/>
      <c r="BL451" s="128">
        <f t="shared" ref="BL451" si="278">6.15</f>
        <v>6.15</v>
      </c>
      <c r="BM451" s="129"/>
      <c r="BN451" s="130" t="s">
        <v>134</v>
      </c>
      <c r="BO451" s="131"/>
      <c r="BP451" s="128">
        <v>6.1000000000000005</v>
      </c>
      <c r="BQ451" s="129"/>
      <c r="BR451" s="130" t="s">
        <v>134</v>
      </c>
      <c r="BS451" s="131"/>
      <c r="BT451" s="128">
        <v>6.1000000000000005</v>
      </c>
      <c r="BU451" s="129"/>
      <c r="BV451" s="130" t="s">
        <v>134</v>
      </c>
      <c r="BW451" s="131"/>
      <c r="BX451" s="128">
        <v>6.1000000000000005</v>
      </c>
      <c r="BY451" s="129"/>
      <c r="BZ451" s="130" t="s">
        <v>134</v>
      </c>
      <c r="CA451" s="131"/>
      <c r="CB451" s="128">
        <v>6.1000000000000005</v>
      </c>
      <c r="CC451" s="129"/>
      <c r="CD451" s="130" t="s">
        <v>134</v>
      </c>
      <c r="CE451" s="131"/>
      <c r="CF451" s="128">
        <v>6.1000000000000005</v>
      </c>
      <c r="CG451" s="129"/>
      <c r="CH451" s="130" t="s">
        <v>134</v>
      </c>
      <c r="CI451" s="131"/>
      <c r="CJ451" s="128">
        <v>6.1000000000000005</v>
      </c>
      <c r="CK451" s="129"/>
      <c r="CL451" s="130" t="s">
        <v>134</v>
      </c>
      <c r="CM451" s="131"/>
      <c r="CN451" s="128">
        <v>6.1000000000000005</v>
      </c>
      <c r="CO451" s="129"/>
      <c r="CP451" s="130" t="s">
        <v>134</v>
      </c>
      <c r="CQ451" s="131"/>
      <c r="CR451" s="128">
        <v>6.1000000000000005</v>
      </c>
      <c r="CS451" s="129"/>
      <c r="CT451" s="130" t="s">
        <v>134</v>
      </c>
      <c r="CU451" s="131"/>
      <c r="CV451" s="128">
        <v>6.1000000000000005</v>
      </c>
      <c r="CW451" s="129"/>
      <c r="CX451" s="130" t="s">
        <v>134</v>
      </c>
      <c r="CY451" s="131"/>
      <c r="CZ451" s="128">
        <v>10.220000000000001</v>
      </c>
      <c r="DA451" s="129"/>
      <c r="DB451" s="130" t="s">
        <v>134</v>
      </c>
      <c r="DC451" s="131"/>
      <c r="DD451" s="128">
        <v>10.220000000000001</v>
      </c>
      <c r="DE451" s="129"/>
      <c r="DF451" s="130" t="s">
        <v>134</v>
      </c>
      <c r="DG451" s="131"/>
      <c r="DH451" s="128">
        <v>10.220000000000001</v>
      </c>
      <c r="DI451" s="129"/>
      <c r="DJ451" s="130" t="s">
        <v>134</v>
      </c>
      <c r="DK451" s="131"/>
    </row>
    <row r="452" spans="2:115" ht="23.5" customHeight="1" x14ac:dyDescent="0.4">
      <c r="B452" s="201" t="s">
        <v>238</v>
      </c>
      <c r="C452" s="202"/>
      <c r="D452" s="137" t="s">
        <v>8</v>
      </c>
      <c r="E452" s="133"/>
      <c r="F452" s="142" t="s">
        <v>8</v>
      </c>
      <c r="G452" s="143"/>
      <c r="H452" s="137" t="s">
        <v>8</v>
      </c>
      <c r="I452" s="133"/>
      <c r="J452" s="142" t="s">
        <v>8</v>
      </c>
      <c r="K452" s="143"/>
      <c r="L452" s="137" t="s">
        <v>8</v>
      </c>
      <c r="M452" s="133"/>
      <c r="N452" s="142" t="s">
        <v>8</v>
      </c>
      <c r="O452" s="143"/>
      <c r="P452" s="137" t="s">
        <v>8</v>
      </c>
      <c r="Q452" s="133"/>
      <c r="R452" s="142" t="s">
        <v>8</v>
      </c>
      <c r="S452" s="143"/>
      <c r="T452" s="137" t="s">
        <v>8</v>
      </c>
      <c r="U452" s="133"/>
      <c r="V452" s="142" t="s">
        <v>8</v>
      </c>
      <c r="W452" s="143"/>
      <c r="X452" s="137" t="s">
        <v>8</v>
      </c>
      <c r="Y452" s="133"/>
      <c r="Z452" s="142" t="s">
        <v>8</v>
      </c>
      <c r="AA452" s="143"/>
      <c r="AB452" s="137" t="s">
        <v>8</v>
      </c>
      <c r="AC452" s="133"/>
      <c r="AD452" s="142" t="s">
        <v>8</v>
      </c>
      <c r="AE452" s="143"/>
      <c r="AF452" s="137" t="s">
        <v>8</v>
      </c>
      <c r="AG452" s="133"/>
      <c r="AH452" s="142" t="s">
        <v>8</v>
      </c>
      <c r="AI452" s="143"/>
      <c r="AJ452" s="137" t="s">
        <v>8</v>
      </c>
      <c r="AK452" s="133"/>
      <c r="AL452" s="142" t="s">
        <v>8</v>
      </c>
      <c r="AM452" s="143"/>
      <c r="AN452" s="137" t="s">
        <v>8</v>
      </c>
      <c r="AO452" s="133"/>
      <c r="AP452" s="142" t="s">
        <v>8</v>
      </c>
      <c r="AQ452" s="143"/>
      <c r="AR452" s="137" t="s">
        <v>8</v>
      </c>
      <c r="AS452" s="133"/>
      <c r="AT452" s="142" t="s">
        <v>8</v>
      </c>
      <c r="AU452" s="143"/>
      <c r="AV452" s="132">
        <v>0.6</v>
      </c>
      <c r="AW452" s="133"/>
      <c r="AX452" s="134" t="s">
        <v>247</v>
      </c>
      <c r="AY452" s="135"/>
      <c r="AZ452" s="132">
        <v>0.6</v>
      </c>
      <c r="BA452" s="133"/>
      <c r="BB452" s="134" t="s">
        <v>247</v>
      </c>
      <c r="BC452" s="135"/>
      <c r="BD452" s="132">
        <v>0.6</v>
      </c>
      <c r="BE452" s="133"/>
      <c r="BF452" s="134" t="s">
        <v>247</v>
      </c>
      <c r="BG452" s="135"/>
      <c r="BH452" s="132">
        <v>0.6</v>
      </c>
      <c r="BI452" s="133"/>
      <c r="BJ452" s="134" t="s">
        <v>247</v>
      </c>
      <c r="BK452" s="135"/>
      <c r="BL452" s="132">
        <v>0.6</v>
      </c>
      <c r="BM452" s="133"/>
      <c r="BN452" s="134" t="s">
        <v>247</v>
      </c>
      <c r="BO452" s="135"/>
      <c r="BP452" s="132">
        <v>0.6</v>
      </c>
      <c r="BQ452" s="133"/>
      <c r="BR452" s="134" t="s">
        <v>247</v>
      </c>
      <c r="BS452" s="135"/>
      <c r="BT452" s="132">
        <v>0.6</v>
      </c>
      <c r="BU452" s="133"/>
      <c r="BV452" s="134" t="s">
        <v>247</v>
      </c>
      <c r="BW452" s="135"/>
      <c r="BX452" s="132">
        <v>0.6</v>
      </c>
      <c r="BY452" s="133"/>
      <c r="BZ452" s="134" t="s">
        <v>247</v>
      </c>
      <c r="CA452" s="135"/>
      <c r="CB452" s="132">
        <v>0.6</v>
      </c>
      <c r="CC452" s="133"/>
      <c r="CD452" s="134" t="s">
        <v>247</v>
      </c>
      <c r="CE452" s="135"/>
      <c r="CF452" s="132">
        <v>0.6</v>
      </c>
      <c r="CG452" s="133"/>
      <c r="CH452" s="134" t="s">
        <v>247</v>
      </c>
      <c r="CI452" s="135"/>
      <c r="CJ452" s="132">
        <v>0.6</v>
      </c>
      <c r="CK452" s="133"/>
      <c r="CL452" s="134" t="s">
        <v>247</v>
      </c>
      <c r="CM452" s="135"/>
      <c r="CN452" s="132">
        <v>0.6</v>
      </c>
      <c r="CO452" s="133"/>
      <c r="CP452" s="134" t="s">
        <v>247</v>
      </c>
      <c r="CQ452" s="135"/>
      <c r="CR452" s="132">
        <v>0.6</v>
      </c>
      <c r="CS452" s="133"/>
      <c r="CT452" s="134" t="s">
        <v>247</v>
      </c>
      <c r="CU452" s="135"/>
      <c r="CV452" s="132">
        <v>0.6</v>
      </c>
      <c r="CW452" s="133"/>
      <c r="CX452" s="134" t="s">
        <v>247</v>
      </c>
      <c r="CY452" s="135"/>
      <c r="CZ452" s="132">
        <v>0.6</v>
      </c>
      <c r="DA452" s="133"/>
      <c r="DB452" s="134" t="s">
        <v>247</v>
      </c>
      <c r="DC452" s="135"/>
      <c r="DD452" s="132">
        <v>0.6</v>
      </c>
      <c r="DE452" s="133"/>
      <c r="DF452" s="134" t="s">
        <v>247</v>
      </c>
      <c r="DG452" s="135"/>
      <c r="DH452" s="132">
        <v>0.6</v>
      </c>
      <c r="DI452" s="133"/>
      <c r="DJ452" s="134" t="s">
        <v>247</v>
      </c>
      <c r="DK452" s="135"/>
    </row>
    <row r="453" spans="2:115" ht="23.5" customHeight="1" x14ac:dyDescent="0.4">
      <c r="B453" s="203"/>
      <c r="C453" s="204"/>
      <c r="D453" s="136"/>
      <c r="E453" s="129"/>
      <c r="F453" s="144"/>
      <c r="G453" s="145"/>
      <c r="H453" s="136"/>
      <c r="I453" s="129"/>
      <c r="J453" s="144"/>
      <c r="K453" s="145"/>
      <c r="L453" s="136"/>
      <c r="M453" s="129"/>
      <c r="N453" s="144"/>
      <c r="O453" s="145"/>
      <c r="P453" s="136"/>
      <c r="Q453" s="129"/>
      <c r="R453" s="144"/>
      <c r="S453" s="145"/>
      <c r="T453" s="136"/>
      <c r="U453" s="129"/>
      <c r="V453" s="144"/>
      <c r="W453" s="145"/>
      <c r="X453" s="136"/>
      <c r="Y453" s="129"/>
      <c r="Z453" s="144"/>
      <c r="AA453" s="145"/>
      <c r="AB453" s="136"/>
      <c r="AC453" s="129"/>
      <c r="AD453" s="144"/>
      <c r="AE453" s="145"/>
      <c r="AF453" s="136"/>
      <c r="AG453" s="129"/>
      <c r="AH453" s="144"/>
      <c r="AI453" s="145"/>
      <c r="AJ453" s="136"/>
      <c r="AK453" s="129"/>
      <c r="AL453" s="144"/>
      <c r="AM453" s="145"/>
      <c r="AN453" s="136"/>
      <c r="AO453" s="129"/>
      <c r="AP453" s="144"/>
      <c r="AQ453" s="145"/>
      <c r="AR453" s="136"/>
      <c r="AS453" s="129"/>
      <c r="AT453" s="144"/>
      <c r="AU453" s="145"/>
      <c r="AV453" s="128">
        <f t="shared" ref="AV453" si="279">6.15</f>
        <v>6.15</v>
      </c>
      <c r="AW453" s="129"/>
      <c r="AX453" s="130" t="s">
        <v>134</v>
      </c>
      <c r="AY453" s="131"/>
      <c r="AZ453" s="128">
        <f t="shared" ref="AZ453" si="280">6.15</f>
        <v>6.15</v>
      </c>
      <c r="BA453" s="129"/>
      <c r="BB453" s="130" t="s">
        <v>134</v>
      </c>
      <c r="BC453" s="131"/>
      <c r="BD453" s="128">
        <f t="shared" ref="BD453" si="281">6.15</f>
        <v>6.15</v>
      </c>
      <c r="BE453" s="129"/>
      <c r="BF453" s="130" t="s">
        <v>134</v>
      </c>
      <c r="BG453" s="131"/>
      <c r="BH453" s="128">
        <f t="shared" ref="BH453" si="282">6.15</f>
        <v>6.15</v>
      </c>
      <c r="BI453" s="129"/>
      <c r="BJ453" s="130" t="s">
        <v>134</v>
      </c>
      <c r="BK453" s="131"/>
      <c r="BL453" s="128">
        <f t="shared" ref="BL453" si="283">6.15</f>
        <v>6.15</v>
      </c>
      <c r="BM453" s="129"/>
      <c r="BN453" s="130" t="s">
        <v>134</v>
      </c>
      <c r="BO453" s="131"/>
      <c r="BP453" s="128">
        <v>6.1000000000000005</v>
      </c>
      <c r="BQ453" s="129"/>
      <c r="BR453" s="130" t="s">
        <v>134</v>
      </c>
      <c r="BS453" s="131"/>
      <c r="BT453" s="128">
        <v>6.1000000000000005</v>
      </c>
      <c r="BU453" s="129"/>
      <c r="BV453" s="130" t="s">
        <v>134</v>
      </c>
      <c r="BW453" s="131"/>
      <c r="BX453" s="128">
        <v>6.1000000000000005</v>
      </c>
      <c r="BY453" s="129"/>
      <c r="BZ453" s="130" t="s">
        <v>134</v>
      </c>
      <c r="CA453" s="131"/>
      <c r="CB453" s="128">
        <v>6.1000000000000005</v>
      </c>
      <c r="CC453" s="129"/>
      <c r="CD453" s="130" t="s">
        <v>134</v>
      </c>
      <c r="CE453" s="131"/>
      <c r="CF453" s="128">
        <v>6.1000000000000005</v>
      </c>
      <c r="CG453" s="129"/>
      <c r="CH453" s="130" t="s">
        <v>134</v>
      </c>
      <c r="CI453" s="131"/>
      <c r="CJ453" s="128">
        <v>6.1000000000000005</v>
      </c>
      <c r="CK453" s="129"/>
      <c r="CL453" s="130" t="s">
        <v>134</v>
      </c>
      <c r="CM453" s="131"/>
      <c r="CN453" s="128">
        <v>6.1000000000000005</v>
      </c>
      <c r="CO453" s="129"/>
      <c r="CP453" s="130" t="s">
        <v>134</v>
      </c>
      <c r="CQ453" s="131"/>
      <c r="CR453" s="128">
        <v>6.1000000000000005</v>
      </c>
      <c r="CS453" s="129"/>
      <c r="CT453" s="130" t="s">
        <v>134</v>
      </c>
      <c r="CU453" s="131"/>
      <c r="CV453" s="128">
        <v>6.1000000000000005</v>
      </c>
      <c r="CW453" s="129"/>
      <c r="CX453" s="130" t="s">
        <v>134</v>
      </c>
      <c r="CY453" s="131"/>
      <c r="CZ453" s="128">
        <v>10.220000000000001</v>
      </c>
      <c r="DA453" s="129"/>
      <c r="DB453" s="130" t="s">
        <v>134</v>
      </c>
      <c r="DC453" s="131"/>
      <c r="DD453" s="128">
        <v>10.220000000000001</v>
      </c>
      <c r="DE453" s="129"/>
      <c r="DF453" s="130" t="s">
        <v>134</v>
      </c>
      <c r="DG453" s="131"/>
      <c r="DH453" s="128">
        <v>10.220000000000001</v>
      </c>
      <c r="DI453" s="129"/>
      <c r="DJ453" s="130" t="s">
        <v>134</v>
      </c>
      <c r="DK453" s="131"/>
    </row>
    <row r="454" spans="2:115" ht="23.5" customHeight="1" x14ac:dyDescent="0.4">
      <c r="B454" s="201" t="s">
        <v>239</v>
      </c>
      <c r="C454" s="202"/>
      <c r="D454" s="137" t="s">
        <v>8</v>
      </c>
      <c r="E454" s="133"/>
      <c r="F454" s="142" t="s">
        <v>8</v>
      </c>
      <c r="G454" s="143"/>
      <c r="H454" s="137" t="s">
        <v>8</v>
      </c>
      <c r="I454" s="133"/>
      <c r="J454" s="142" t="s">
        <v>8</v>
      </c>
      <c r="K454" s="143"/>
      <c r="L454" s="137" t="s">
        <v>8</v>
      </c>
      <c r="M454" s="133"/>
      <c r="N454" s="142" t="s">
        <v>8</v>
      </c>
      <c r="O454" s="143"/>
      <c r="P454" s="137" t="s">
        <v>8</v>
      </c>
      <c r="Q454" s="133"/>
      <c r="R454" s="142" t="s">
        <v>8</v>
      </c>
      <c r="S454" s="143"/>
      <c r="T454" s="137" t="s">
        <v>8</v>
      </c>
      <c r="U454" s="133"/>
      <c r="V454" s="142" t="s">
        <v>8</v>
      </c>
      <c r="W454" s="143"/>
      <c r="X454" s="137" t="s">
        <v>8</v>
      </c>
      <c r="Y454" s="133"/>
      <c r="Z454" s="142" t="s">
        <v>8</v>
      </c>
      <c r="AA454" s="143"/>
      <c r="AB454" s="137" t="s">
        <v>8</v>
      </c>
      <c r="AC454" s="133"/>
      <c r="AD454" s="142" t="s">
        <v>8</v>
      </c>
      <c r="AE454" s="143"/>
      <c r="AF454" s="137" t="s">
        <v>8</v>
      </c>
      <c r="AG454" s="133"/>
      <c r="AH454" s="142" t="s">
        <v>8</v>
      </c>
      <c r="AI454" s="143"/>
      <c r="AJ454" s="137" t="s">
        <v>8</v>
      </c>
      <c r="AK454" s="133"/>
      <c r="AL454" s="142" t="s">
        <v>8</v>
      </c>
      <c r="AM454" s="143"/>
      <c r="AN454" s="137" t="s">
        <v>8</v>
      </c>
      <c r="AO454" s="133"/>
      <c r="AP454" s="142" t="s">
        <v>8</v>
      </c>
      <c r="AQ454" s="143"/>
      <c r="AR454" s="137" t="s">
        <v>8</v>
      </c>
      <c r="AS454" s="133"/>
      <c r="AT454" s="142" t="s">
        <v>8</v>
      </c>
      <c r="AU454" s="143"/>
      <c r="AV454" s="132">
        <v>0.6</v>
      </c>
      <c r="AW454" s="133"/>
      <c r="AX454" s="134" t="s">
        <v>247</v>
      </c>
      <c r="AY454" s="135"/>
      <c r="AZ454" s="132">
        <v>0.6</v>
      </c>
      <c r="BA454" s="133"/>
      <c r="BB454" s="134" t="s">
        <v>247</v>
      </c>
      <c r="BC454" s="135"/>
      <c r="BD454" s="132">
        <v>0.6</v>
      </c>
      <c r="BE454" s="133"/>
      <c r="BF454" s="134" t="s">
        <v>247</v>
      </c>
      <c r="BG454" s="135"/>
      <c r="BH454" s="132">
        <v>0.6</v>
      </c>
      <c r="BI454" s="133"/>
      <c r="BJ454" s="134" t="s">
        <v>247</v>
      </c>
      <c r="BK454" s="135"/>
      <c r="BL454" s="132">
        <v>0.6</v>
      </c>
      <c r="BM454" s="133"/>
      <c r="BN454" s="134" t="s">
        <v>247</v>
      </c>
      <c r="BO454" s="135"/>
      <c r="BP454" s="132">
        <v>0.6</v>
      </c>
      <c r="BQ454" s="133"/>
      <c r="BR454" s="134" t="s">
        <v>247</v>
      </c>
      <c r="BS454" s="135"/>
      <c r="BT454" s="132">
        <v>0.6</v>
      </c>
      <c r="BU454" s="133"/>
      <c r="BV454" s="134" t="s">
        <v>247</v>
      </c>
      <c r="BW454" s="135"/>
      <c r="BX454" s="132">
        <v>0.6</v>
      </c>
      <c r="BY454" s="133"/>
      <c r="BZ454" s="134" t="s">
        <v>247</v>
      </c>
      <c r="CA454" s="135"/>
      <c r="CB454" s="132">
        <v>0.6</v>
      </c>
      <c r="CC454" s="133"/>
      <c r="CD454" s="134" t="s">
        <v>247</v>
      </c>
      <c r="CE454" s="135"/>
      <c r="CF454" s="132">
        <v>0.6</v>
      </c>
      <c r="CG454" s="133"/>
      <c r="CH454" s="134" t="s">
        <v>247</v>
      </c>
      <c r="CI454" s="135"/>
      <c r="CJ454" s="132">
        <v>0.6</v>
      </c>
      <c r="CK454" s="133"/>
      <c r="CL454" s="134" t="s">
        <v>247</v>
      </c>
      <c r="CM454" s="135"/>
      <c r="CN454" s="132">
        <v>0.6</v>
      </c>
      <c r="CO454" s="133"/>
      <c r="CP454" s="134" t="s">
        <v>247</v>
      </c>
      <c r="CQ454" s="135"/>
      <c r="CR454" s="132">
        <v>0.6</v>
      </c>
      <c r="CS454" s="133"/>
      <c r="CT454" s="134" t="s">
        <v>247</v>
      </c>
      <c r="CU454" s="135"/>
      <c r="CV454" s="132">
        <v>0.6</v>
      </c>
      <c r="CW454" s="133"/>
      <c r="CX454" s="134" t="s">
        <v>247</v>
      </c>
      <c r="CY454" s="135"/>
      <c r="CZ454" s="132">
        <v>0.6</v>
      </c>
      <c r="DA454" s="133"/>
      <c r="DB454" s="134" t="s">
        <v>247</v>
      </c>
      <c r="DC454" s="135"/>
      <c r="DD454" s="132">
        <v>0.6</v>
      </c>
      <c r="DE454" s="133"/>
      <c r="DF454" s="134" t="s">
        <v>247</v>
      </c>
      <c r="DG454" s="135"/>
      <c r="DH454" s="132">
        <v>0.6</v>
      </c>
      <c r="DI454" s="133"/>
      <c r="DJ454" s="134" t="s">
        <v>247</v>
      </c>
      <c r="DK454" s="135"/>
    </row>
    <row r="455" spans="2:115" ht="23.5" customHeight="1" x14ac:dyDescent="0.4">
      <c r="B455" s="203"/>
      <c r="C455" s="204"/>
      <c r="D455" s="136"/>
      <c r="E455" s="129"/>
      <c r="F455" s="144"/>
      <c r="G455" s="145"/>
      <c r="H455" s="136"/>
      <c r="I455" s="129"/>
      <c r="J455" s="144"/>
      <c r="K455" s="145"/>
      <c r="L455" s="136"/>
      <c r="M455" s="129"/>
      <c r="N455" s="144"/>
      <c r="O455" s="145"/>
      <c r="P455" s="136"/>
      <c r="Q455" s="129"/>
      <c r="R455" s="144"/>
      <c r="S455" s="145"/>
      <c r="T455" s="136"/>
      <c r="U455" s="129"/>
      <c r="V455" s="144"/>
      <c r="W455" s="145"/>
      <c r="X455" s="136"/>
      <c r="Y455" s="129"/>
      <c r="Z455" s="144"/>
      <c r="AA455" s="145"/>
      <c r="AB455" s="136"/>
      <c r="AC455" s="129"/>
      <c r="AD455" s="144"/>
      <c r="AE455" s="145"/>
      <c r="AF455" s="136"/>
      <c r="AG455" s="129"/>
      <c r="AH455" s="144"/>
      <c r="AI455" s="145"/>
      <c r="AJ455" s="136"/>
      <c r="AK455" s="129"/>
      <c r="AL455" s="144"/>
      <c r="AM455" s="145"/>
      <c r="AN455" s="136"/>
      <c r="AO455" s="129"/>
      <c r="AP455" s="144"/>
      <c r="AQ455" s="145"/>
      <c r="AR455" s="136"/>
      <c r="AS455" s="129"/>
      <c r="AT455" s="144"/>
      <c r="AU455" s="145"/>
      <c r="AV455" s="128">
        <f t="shared" ref="AV455" si="284">6.15</f>
        <v>6.15</v>
      </c>
      <c r="AW455" s="129"/>
      <c r="AX455" s="130" t="s">
        <v>134</v>
      </c>
      <c r="AY455" s="131"/>
      <c r="AZ455" s="128">
        <f t="shared" ref="AZ455" si="285">6.15</f>
        <v>6.15</v>
      </c>
      <c r="BA455" s="129"/>
      <c r="BB455" s="130" t="s">
        <v>134</v>
      </c>
      <c r="BC455" s="131"/>
      <c r="BD455" s="128">
        <f t="shared" ref="BD455" si="286">6.15</f>
        <v>6.15</v>
      </c>
      <c r="BE455" s="129"/>
      <c r="BF455" s="130" t="s">
        <v>134</v>
      </c>
      <c r="BG455" s="131"/>
      <c r="BH455" s="128">
        <f t="shared" ref="BH455" si="287">6.15</f>
        <v>6.15</v>
      </c>
      <c r="BI455" s="129"/>
      <c r="BJ455" s="130" t="s">
        <v>134</v>
      </c>
      <c r="BK455" s="131"/>
      <c r="BL455" s="128">
        <f t="shared" ref="BL455" si="288">6.15</f>
        <v>6.15</v>
      </c>
      <c r="BM455" s="129"/>
      <c r="BN455" s="130" t="s">
        <v>134</v>
      </c>
      <c r="BO455" s="131"/>
      <c r="BP455" s="128">
        <v>6.1000000000000005</v>
      </c>
      <c r="BQ455" s="129"/>
      <c r="BR455" s="130" t="s">
        <v>134</v>
      </c>
      <c r="BS455" s="131"/>
      <c r="BT455" s="128">
        <v>6.1000000000000005</v>
      </c>
      <c r="BU455" s="129"/>
      <c r="BV455" s="130" t="s">
        <v>134</v>
      </c>
      <c r="BW455" s="131"/>
      <c r="BX455" s="128">
        <v>6.1000000000000005</v>
      </c>
      <c r="BY455" s="129"/>
      <c r="BZ455" s="130" t="s">
        <v>134</v>
      </c>
      <c r="CA455" s="131"/>
      <c r="CB455" s="128">
        <v>6.1000000000000005</v>
      </c>
      <c r="CC455" s="129"/>
      <c r="CD455" s="130" t="s">
        <v>134</v>
      </c>
      <c r="CE455" s="131"/>
      <c r="CF455" s="128">
        <v>6.1000000000000005</v>
      </c>
      <c r="CG455" s="129"/>
      <c r="CH455" s="130" t="s">
        <v>134</v>
      </c>
      <c r="CI455" s="131"/>
      <c r="CJ455" s="128">
        <v>6.1000000000000005</v>
      </c>
      <c r="CK455" s="129"/>
      <c r="CL455" s="130" t="s">
        <v>134</v>
      </c>
      <c r="CM455" s="131"/>
      <c r="CN455" s="128">
        <v>6.1000000000000005</v>
      </c>
      <c r="CO455" s="129"/>
      <c r="CP455" s="130" t="s">
        <v>134</v>
      </c>
      <c r="CQ455" s="131"/>
      <c r="CR455" s="128">
        <v>6.1000000000000005</v>
      </c>
      <c r="CS455" s="129"/>
      <c r="CT455" s="130" t="s">
        <v>134</v>
      </c>
      <c r="CU455" s="131"/>
      <c r="CV455" s="128">
        <v>6.1000000000000005</v>
      </c>
      <c r="CW455" s="129"/>
      <c r="CX455" s="130" t="s">
        <v>134</v>
      </c>
      <c r="CY455" s="131"/>
      <c r="CZ455" s="128">
        <v>10.220000000000001</v>
      </c>
      <c r="DA455" s="129"/>
      <c r="DB455" s="130" t="s">
        <v>134</v>
      </c>
      <c r="DC455" s="131"/>
      <c r="DD455" s="128">
        <v>10.220000000000001</v>
      </c>
      <c r="DE455" s="129"/>
      <c r="DF455" s="130" t="s">
        <v>134</v>
      </c>
      <c r="DG455" s="131"/>
      <c r="DH455" s="128">
        <v>10.220000000000001</v>
      </c>
      <c r="DI455" s="129"/>
      <c r="DJ455" s="130" t="s">
        <v>134</v>
      </c>
      <c r="DK455" s="131"/>
    </row>
    <row r="456" spans="2:115" ht="23.5" customHeight="1" x14ac:dyDescent="0.4">
      <c r="B456" s="201" t="s">
        <v>29</v>
      </c>
      <c r="C456" s="202"/>
      <c r="D456" s="137" t="s">
        <v>8</v>
      </c>
      <c r="E456" s="133"/>
      <c r="F456" s="142" t="s">
        <v>8</v>
      </c>
      <c r="G456" s="143"/>
      <c r="H456" s="137" t="s">
        <v>8</v>
      </c>
      <c r="I456" s="133"/>
      <c r="J456" s="142" t="s">
        <v>8</v>
      </c>
      <c r="K456" s="143"/>
      <c r="L456" s="137" t="s">
        <v>8</v>
      </c>
      <c r="M456" s="133"/>
      <c r="N456" s="142" t="s">
        <v>8</v>
      </c>
      <c r="O456" s="143"/>
      <c r="P456" s="137" t="s">
        <v>8</v>
      </c>
      <c r="Q456" s="133"/>
      <c r="R456" s="142" t="s">
        <v>8</v>
      </c>
      <c r="S456" s="143"/>
      <c r="T456" s="137" t="s">
        <v>8</v>
      </c>
      <c r="U456" s="133"/>
      <c r="V456" s="142" t="s">
        <v>8</v>
      </c>
      <c r="W456" s="143"/>
      <c r="X456" s="137" t="s">
        <v>8</v>
      </c>
      <c r="Y456" s="133"/>
      <c r="Z456" s="142" t="s">
        <v>8</v>
      </c>
      <c r="AA456" s="143"/>
      <c r="AB456" s="137" t="s">
        <v>8</v>
      </c>
      <c r="AC456" s="133"/>
      <c r="AD456" s="142" t="s">
        <v>8</v>
      </c>
      <c r="AE456" s="143"/>
      <c r="AF456" s="137" t="s">
        <v>8</v>
      </c>
      <c r="AG456" s="133"/>
      <c r="AH456" s="142" t="s">
        <v>8</v>
      </c>
      <c r="AI456" s="143"/>
      <c r="AJ456" s="137" t="s">
        <v>8</v>
      </c>
      <c r="AK456" s="133"/>
      <c r="AL456" s="142" t="s">
        <v>8</v>
      </c>
      <c r="AM456" s="143"/>
      <c r="AN456" s="137" t="s">
        <v>8</v>
      </c>
      <c r="AO456" s="133"/>
      <c r="AP456" s="142" t="s">
        <v>8</v>
      </c>
      <c r="AQ456" s="143"/>
      <c r="AR456" s="137" t="s">
        <v>8</v>
      </c>
      <c r="AS456" s="133"/>
      <c r="AT456" s="142" t="s">
        <v>8</v>
      </c>
      <c r="AU456" s="143"/>
      <c r="AV456" s="137" t="s">
        <v>8</v>
      </c>
      <c r="AW456" s="133"/>
      <c r="AX456" s="142" t="s">
        <v>8</v>
      </c>
      <c r="AY456" s="143"/>
      <c r="AZ456" s="137" t="s">
        <v>8</v>
      </c>
      <c r="BA456" s="133"/>
      <c r="BB456" s="142" t="s">
        <v>8</v>
      </c>
      <c r="BC456" s="143"/>
      <c r="BD456" s="137" t="s">
        <v>8</v>
      </c>
      <c r="BE456" s="133"/>
      <c r="BF456" s="142" t="s">
        <v>8</v>
      </c>
      <c r="BG456" s="143"/>
      <c r="BH456" s="137" t="s">
        <v>8</v>
      </c>
      <c r="BI456" s="133"/>
      <c r="BJ456" s="142" t="s">
        <v>8</v>
      </c>
      <c r="BK456" s="143"/>
      <c r="BL456" s="137" t="s">
        <v>8</v>
      </c>
      <c r="BM456" s="133"/>
      <c r="BN456" s="142" t="s">
        <v>8</v>
      </c>
      <c r="BO456" s="143"/>
      <c r="BP456" s="137" t="s">
        <v>8</v>
      </c>
      <c r="BQ456" s="133"/>
      <c r="BR456" s="142" t="s">
        <v>8</v>
      </c>
      <c r="BS456" s="143"/>
      <c r="BT456" s="137">
        <v>2.39</v>
      </c>
      <c r="BU456" s="133"/>
      <c r="BV456" s="142" t="s">
        <v>134</v>
      </c>
      <c r="BW456" s="143"/>
      <c r="BX456" s="137">
        <v>2.39</v>
      </c>
      <c r="BY456" s="133"/>
      <c r="BZ456" s="142" t="s">
        <v>134</v>
      </c>
      <c r="CA456" s="143"/>
      <c r="CB456" s="137">
        <v>2.39</v>
      </c>
      <c r="CC456" s="133"/>
      <c r="CD456" s="142" t="s">
        <v>134</v>
      </c>
      <c r="CE456" s="143"/>
      <c r="CF456" s="137">
        <v>2.39</v>
      </c>
      <c r="CG456" s="133"/>
      <c r="CH456" s="142" t="s">
        <v>134</v>
      </c>
      <c r="CI456" s="143"/>
      <c r="CJ456" s="137">
        <v>2.39</v>
      </c>
      <c r="CK456" s="133"/>
      <c r="CL456" s="142" t="s">
        <v>134</v>
      </c>
      <c r="CM456" s="143"/>
      <c r="CN456" s="137">
        <v>2.39</v>
      </c>
      <c r="CO456" s="133"/>
      <c r="CP456" s="142" t="s">
        <v>134</v>
      </c>
      <c r="CQ456" s="143"/>
      <c r="CR456" s="137">
        <v>2.39</v>
      </c>
      <c r="CS456" s="133"/>
      <c r="CT456" s="142" t="s">
        <v>134</v>
      </c>
      <c r="CU456" s="143"/>
      <c r="CV456" s="137">
        <v>2.39</v>
      </c>
      <c r="CW456" s="133"/>
      <c r="CX456" s="142" t="s">
        <v>134</v>
      </c>
      <c r="CY456" s="143"/>
      <c r="CZ456" s="137">
        <v>2.39</v>
      </c>
      <c r="DA456" s="133"/>
      <c r="DB456" s="142" t="s">
        <v>134</v>
      </c>
      <c r="DC456" s="143"/>
      <c r="DD456" s="137">
        <v>2.39</v>
      </c>
      <c r="DE456" s="133"/>
      <c r="DF456" s="142" t="s">
        <v>134</v>
      </c>
      <c r="DG456" s="143"/>
      <c r="DH456" s="137">
        <v>2.39</v>
      </c>
      <c r="DI456" s="133"/>
      <c r="DJ456" s="142" t="s">
        <v>134</v>
      </c>
      <c r="DK456" s="143"/>
    </row>
    <row r="457" spans="2:115" ht="23.5" customHeight="1" x14ac:dyDescent="0.4">
      <c r="B457" s="203"/>
      <c r="C457" s="204"/>
      <c r="D457" s="136"/>
      <c r="E457" s="129"/>
      <c r="F457" s="144"/>
      <c r="G457" s="145"/>
      <c r="H457" s="136"/>
      <c r="I457" s="129"/>
      <c r="J457" s="144"/>
      <c r="K457" s="145"/>
      <c r="L457" s="136"/>
      <c r="M457" s="129"/>
      <c r="N457" s="144"/>
      <c r="O457" s="145"/>
      <c r="P457" s="136"/>
      <c r="Q457" s="129"/>
      <c r="R457" s="144"/>
      <c r="S457" s="145"/>
      <c r="T457" s="136"/>
      <c r="U457" s="129"/>
      <c r="V457" s="144"/>
      <c r="W457" s="145"/>
      <c r="X457" s="136"/>
      <c r="Y457" s="129"/>
      <c r="Z457" s="144"/>
      <c r="AA457" s="145"/>
      <c r="AB457" s="136"/>
      <c r="AC457" s="129"/>
      <c r="AD457" s="144"/>
      <c r="AE457" s="145"/>
      <c r="AF457" s="136"/>
      <c r="AG457" s="129"/>
      <c r="AH457" s="144"/>
      <c r="AI457" s="145"/>
      <c r="AJ457" s="136"/>
      <c r="AK457" s="129"/>
      <c r="AL457" s="144"/>
      <c r="AM457" s="145"/>
      <c r="AN457" s="136"/>
      <c r="AO457" s="129"/>
      <c r="AP457" s="144"/>
      <c r="AQ457" s="145"/>
      <c r="AR457" s="136"/>
      <c r="AS457" s="129"/>
      <c r="AT457" s="144"/>
      <c r="AU457" s="145"/>
      <c r="AV457" s="136"/>
      <c r="AW457" s="129"/>
      <c r="AX457" s="144"/>
      <c r="AY457" s="145"/>
      <c r="AZ457" s="136"/>
      <c r="BA457" s="129"/>
      <c r="BB457" s="144"/>
      <c r="BC457" s="145"/>
      <c r="BD457" s="136"/>
      <c r="BE457" s="129"/>
      <c r="BF457" s="144"/>
      <c r="BG457" s="145"/>
      <c r="BH457" s="136"/>
      <c r="BI457" s="129"/>
      <c r="BJ457" s="144"/>
      <c r="BK457" s="145"/>
      <c r="BL457" s="136"/>
      <c r="BM457" s="129"/>
      <c r="BN457" s="144"/>
      <c r="BO457" s="145"/>
      <c r="BP457" s="136"/>
      <c r="BQ457" s="129"/>
      <c r="BR457" s="144"/>
      <c r="BS457" s="145"/>
      <c r="BT457" s="136"/>
      <c r="BU457" s="129"/>
      <c r="BV457" s="144"/>
      <c r="BW457" s="145"/>
      <c r="BX457" s="136"/>
      <c r="BY457" s="129"/>
      <c r="BZ457" s="144"/>
      <c r="CA457" s="145"/>
      <c r="CB457" s="136"/>
      <c r="CC457" s="129"/>
      <c r="CD457" s="144"/>
      <c r="CE457" s="145"/>
      <c r="CF457" s="136"/>
      <c r="CG457" s="129"/>
      <c r="CH457" s="144"/>
      <c r="CI457" s="145"/>
      <c r="CJ457" s="136"/>
      <c r="CK457" s="129"/>
      <c r="CL457" s="144"/>
      <c r="CM457" s="145"/>
      <c r="CN457" s="136"/>
      <c r="CO457" s="129"/>
      <c r="CP457" s="144"/>
      <c r="CQ457" s="145"/>
      <c r="CR457" s="136"/>
      <c r="CS457" s="129"/>
      <c r="CT457" s="144"/>
      <c r="CU457" s="145"/>
      <c r="CV457" s="136"/>
      <c r="CW457" s="129"/>
      <c r="CX457" s="144"/>
      <c r="CY457" s="145"/>
      <c r="CZ457" s="136"/>
      <c r="DA457" s="129"/>
      <c r="DB457" s="144"/>
      <c r="DC457" s="145"/>
      <c r="DD457" s="136"/>
      <c r="DE457" s="129"/>
      <c r="DF457" s="144"/>
      <c r="DG457" s="145"/>
      <c r="DH457" s="136"/>
      <c r="DI457" s="129"/>
      <c r="DJ457" s="144"/>
      <c r="DK457" s="145"/>
    </row>
    <row r="458" spans="2:115" ht="23.5" customHeight="1" x14ac:dyDescent="0.4">
      <c r="B458" s="201" t="s">
        <v>240</v>
      </c>
      <c r="C458" s="202"/>
      <c r="D458" s="137" t="s">
        <v>8</v>
      </c>
      <c r="E458" s="133"/>
      <c r="F458" s="142" t="s">
        <v>8</v>
      </c>
      <c r="G458" s="143"/>
      <c r="H458" s="137" t="s">
        <v>8</v>
      </c>
      <c r="I458" s="133"/>
      <c r="J458" s="142" t="s">
        <v>8</v>
      </c>
      <c r="K458" s="143"/>
      <c r="L458" s="137" t="s">
        <v>8</v>
      </c>
      <c r="M458" s="133"/>
      <c r="N458" s="142" t="s">
        <v>8</v>
      </c>
      <c r="O458" s="143"/>
      <c r="P458" s="137" t="s">
        <v>8</v>
      </c>
      <c r="Q458" s="133"/>
      <c r="R458" s="142" t="s">
        <v>8</v>
      </c>
      <c r="S458" s="143"/>
      <c r="T458" s="137" t="s">
        <v>8</v>
      </c>
      <c r="U458" s="133"/>
      <c r="V458" s="142" t="s">
        <v>8</v>
      </c>
      <c r="W458" s="143"/>
      <c r="X458" s="137" t="s">
        <v>8</v>
      </c>
      <c r="Y458" s="133"/>
      <c r="Z458" s="142" t="s">
        <v>8</v>
      </c>
      <c r="AA458" s="143"/>
      <c r="AB458" s="137" t="s">
        <v>8</v>
      </c>
      <c r="AC458" s="133"/>
      <c r="AD458" s="142" t="s">
        <v>8</v>
      </c>
      <c r="AE458" s="143"/>
      <c r="AF458" s="137" t="s">
        <v>8</v>
      </c>
      <c r="AG458" s="133"/>
      <c r="AH458" s="142" t="s">
        <v>8</v>
      </c>
      <c r="AI458" s="143"/>
      <c r="AJ458" s="137" t="s">
        <v>8</v>
      </c>
      <c r="AK458" s="133"/>
      <c r="AL458" s="142" t="s">
        <v>8</v>
      </c>
      <c r="AM458" s="143"/>
      <c r="AN458" s="137" t="s">
        <v>8</v>
      </c>
      <c r="AO458" s="133"/>
      <c r="AP458" s="142" t="s">
        <v>8</v>
      </c>
      <c r="AQ458" s="143"/>
      <c r="AR458" s="137" t="s">
        <v>8</v>
      </c>
      <c r="AS458" s="133"/>
      <c r="AT458" s="142" t="s">
        <v>8</v>
      </c>
      <c r="AU458" s="143"/>
      <c r="AV458" s="132">
        <v>0.6</v>
      </c>
      <c r="AW458" s="133"/>
      <c r="AX458" s="134" t="s">
        <v>247</v>
      </c>
      <c r="AY458" s="135"/>
      <c r="AZ458" s="132">
        <v>0.6</v>
      </c>
      <c r="BA458" s="133"/>
      <c r="BB458" s="134" t="s">
        <v>247</v>
      </c>
      <c r="BC458" s="135"/>
      <c r="BD458" s="132">
        <v>0.6</v>
      </c>
      <c r="BE458" s="133"/>
      <c r="BF458" s="134" t="s">
        <v>247</v>
      </c>
      <c r="BG458" s="135"/>
      <c r="BH458" s="132">
        <v>0.6</v>
      </c>
      <c r="BI458" s="133"/>
      <c r="BJ458" s="134" t="s">
        <v>247</v>
      </c>
      <c r="BK458" s="135"/>
      <c r="BL458" s="132">
        <v>0.6</v>
      </c>
      <c r="BM458" s="133"/>
      <c r="BN458" s="134" t="s">
        <v>247</v>
      </c>
      <c r="BO458" s="135"/>
      <c r="BP458" s="132">
        <v>0.6</v>
      </c>
      <c r="BQ458" s="133"/>
      <c r="BR458" s="134" t="s">
        <v>247</v>
      </c>
      <c r="BS458" s="135"/>
      <c r="BT458" s="132">
        <v>0.6</v>
      </c>
      <c r="BU458" s="133"/>
      <c r="BV458" s="134" t="s">
        <v>247</v>
      </c>
      <c r="BW458" s="135"/>
      <c r="BX458" s="132">
        <v>0.6</v>
      </c>
      <c r="BY458" s="133"/>
      <c r="BZ458" s="134" t="s">
        <v>247</v>
      </c>
      <c r="CA458" s="135"/>
      <c r="CB458" s="132">
        <v>0.6</v>
      </c>
      <c r="CC458" s="133"/>
      <c r="CD458" s="134" t="s">
        <v>247</v>
      </c>
      <c r="CE458" s="135"/>
      <c r="CF458" s="132">
        <v>0.6</v>
      </c>
      <c r="CG458" s="133"/>
      <c r="CH458" s="134" t="s">
        <v>247</v>
      </c>
      <c r="CI458" s="135"/>
      <c r="CJ458" s="132">
        <v>0.6</v>
      </c>
      <c r="CK458" s="133"/>
      <c r="CL458" s="134" t="s">
        <v>247</v>
      </c>
      <c r="CM458" s="135"/>
      <c r="CN458" s="132">
        <v>0.6</v>
      </c>
      <c r="CO458" s="133"/>
      <c r="CP458" s="134" t="s">
        <v>247</v>
      </c>
      <c r="CQ458" s="135"/>
      <c r="CR458" s="132">
        <v>0.6</v>
      </c>
      <c r="CS458" s="133"/>
      <c r="CT458" s="134" t="s">
        <v>247</v>
      </c>
      <c r="CU458" s="135"/>
      <c r="CV458" s="132">
        <v>0.6</v>
      </c>
      <c r="CW458" s="133"/>
      <c r="CX458" s="134" t="s">
        <v>247</v>
      </c>
      <c r="CY458" s="135"/>
      <c r="CZ458" s="132">
        <v>0.6</v>
      </c>
      <c r="DA458" s="133"/>
      <c r="DB458" s="134" t="s">
        <v>247</v>
      </c>
      <c r="DC458" s="135"/>
      <c r="DD458" s="132">
        <v>0.6</v>
      </c>
      <c r="DE458" s="133"/>
      <c r="DF458" s="134" t="s">
        <v>247</v>
      </c>
      <c r="DG458" s="135"/>
      <c r="DH458" s="132">
        <v>0.6</v>
      </c>
      <c r="DI458" s="133"/>
      <c r="DJ458" s="134" t="s">
        <v>247</v>
      </c>
      <c r="DK458" s="135"/>
    </row>
    <row r="459" spans="2:115" ht="23.5" customHeight="1" x14ac:dyDescent="0.4">
      <c r="B459" s="203"/>
      <c r="C459" s="204"/>
      <c r="D459" s="136"/>
      <c r="E459" s="129"/>
      <c r="F459" s="144"/>
      <c r="G459" s="145"/>
      <c r="H459" s="136"/>
      <c r="I459" s="129"/>
      <c r="J459" s="144"/>
      <c r="K459" s="145"/>
      <c r="L459" s="136"/>
      <c r="M459" s="129"/>
      <c r="N459" s="144"/>
      <c r="O459" s="145"/>
      <c r="P459" s="136"/>
      <c r="Q459" s="129"/>
      <c r="R459" s="144"/>
      <c r="S459" s="145"/>
      <c r="T459" s="136"/>
      <c r="U459" s="129"/>
      <c r="V459" s="144"/>
      <c r="W459" s="145"/>
      <c r="X459" s="136"/>
      <c r="Y459" s="129"/>
      <c r="Z459" s="144"/>
      <c r="AA459" s="145"/>
      <c r="AB459" s="136"/>
      <c r="AC459" s="129"/>
      <c r="AD459" s="144"/>
      <c r="AE459" s="145"/>
      <c r="AF459" s="136"/>
      <c r="AG459" s="129"/>
      <c r="AH459" s="144"/>
      <c r="AI459" s="145"/>
      <c r="AJ459" s="136"/>
      <c r="AK459" s="129"/>
      <c r="AL459" s="144"/>
      <c r="AM459" s="145"/>
      <c r="AN459" s="136"/>
      <c r="AO459" s="129"/>
      <c r="AP459" s="144"/>
      <c r="AQ459" s="145"/>
      <c r="AR459" s="136"/>
      <c r="AS459" s="129"/>
      <c r="AT459" s="144"/>
      <c r="AU459" s="145"/>
      <c r="AV459" s="128">
        <f t="shared" ref="AV459" si="289">6.15</f>
        <v>6.15</v>
      </c>
      <c r="AW459" s="129"/>
      <c r="AX459" s="130" t="s">
        <v>134</v>
      </c>
      <c r="AY459" s="131"/>
      <c r="AZ459" s="128">
        <f t="shared" ref="AZ459" si="290">6.15</f>
        <v>6.15</v>
      </c>
      <c r="BA459" s="129"/>
      <c r="BB459" s="130" t="s">
        <v>134</v>
      </c>
      <c r="BC459" s="131"/>
      <c r="BD459" s="128">
        <f t="shared" ref="BD459" si="291">6.15</f>
        <v>6.15</v>
      </c>
      <c r="BE459" s="129"/>
      <c r="BF459" s="130" t="s">
        <v>134</v>
      </c>
      <c r="BG459" s="131"/>
      <c r="BH459" s="128">
        <f t="shared" ref="BH459" si="292">6.15</f>
        <v>6.15</v>
      </c>
      <c r="BI459" s="129"/>
      <c r="BJ459" s="130" t="s">
        <v>134</v>
      </c>
      <c r="BK459" s="131"/>
      <c r="BL459" s="128">
        <f t="shared" ref="BL459" si="293">6.15</f>
        <v>6.15</v>
      </c>
      <c r="BM459" s="129"/>
      <c r="BN459" s="130" t="s">
        <v>134</v>
      </c>
      <c r="BO459" s="131"/>
      <c r="BP459" s="128">
        <v>6.1000000000000005</v>
      </c>
      <c r="BQ459" s="129"/>
      <c r="BR459" s="130" t="s">
        <v>134</v>
      </c>
      <c r="BS459" s="131"/>
      <c r="BT459" s="128">
        <v>6.1000000000000005</v>
      </c>
      <c r="BU459" s="129"/>
      <c r="BV459" s="130" t="s">
        <v>134</v>
      </c>
      <c r="BW459" s="131"/>
      <c r="BX459" s="128">
        <v>6.1000000000000005</v>
      </c>
      <c r="BY459" s="129"/>
      <c r="BZ459" s="130" t="s">
        <v>134</v>
      </c>
      <c r="CA459" s="131"/>
      <c r="CB459" s="128">
        <v>6.1000000000000005</v>
      </c>
      <c r="CC459" s="129"/>
      <c r="CD459" s="130" t="s">
        <v>134</v>
      </c>
      <c r="CE459" s="131"/>
      <c r="CF459" s="128">
        <v>6.1000000000000005</v>
      </c>
      <c r="CG459" s="129"/>
      <c r="CH459" s="130" t="s">
        <v>134</v>
      </c>
      <c r="CI459" s="131"/>
      <c r="CJ459" s="128">
        <v>6.1000000000000005</v>
      </c>
      <c r="CK459" s="129"/>
      <c r="CL459" s="130" t="s">
        <v>134</v>
      </c>
      <c r="CM459" s="131"/>
      <c r="CN459" s="128">
        <v>6.1000000000000005</v>
      </c>
      <c r="CO459" s="129"/>
      <c r="CP459" s="130" t="s">
        <v>134</v>
      </c>
      <c r="CQ459" s="131"/>
      <c r="CR459" s="128">
        <v>6.1000000000000005</v>
      </c>
      <c r="CS459" s="129"/>
      <c r="CT459" s="130" t="s">
        <v>134</v>
      </c>
      <c r="CU459" s="131"/>
      <c r="CV459" s="128">
        <v>6.1000000000000005</v>
      </c>
      <c r="CW459" s="129"/>
      <c r="CX459" s="130" t="s">
        <v>134</v>
      </c>
      <c r="CY459" s="131"/>
      <c r="CZ459" s="128">
        <v>10.220000000000001</v>
      </c>
      <c r="DA459" s="129"/>
      <c r="DB459" s="130" t="s">
        <v>134</v>
      </c>
      <c r="DC459" s="131"/>
      <c r="DD459" s="128">
        <v>10.220000000000001</v>
      </c>
      <c r="DE459" s="129"/>
      <c r="DF459" s="130" t="s">
        <v>134</v>
      </c>
      <c r="DG459" s="131"/>
      <c r="DH459" s="128">
        <v>10.220000000000001</v>
      </c>
      <c r="DI459" s="129"/>
      <c r="DJ459" s="130" t="s">
        <v>134</v>
      </c>
      <c r="DK459" s="131"/>
    </row>
    <row r="460" spans="2:115" ht="23.5" customHeight="1" x14ac:dyDescent="0.4">
      <c r="B460" s="201" t="s">
        <v>241</v>
      </c>
      <c r="C460" s="202"/>
      <c r="D460" s="137" t="s">
        <v>8</v>
      </c>
      <c r="E460" s="133"/>
      <c r="F460" s="142" t="s">
        <v>8</v>
      </c>
      <c r="G460" s="143"/>
      <c r="H460" s="137" t="s">
        <v>8</v>
      </c>
      <c r="I460" s="133"/>
      <c r="J460" s="142" t="s">
        <v>8</v>
      </c>
      <c r="K460" s="143"/>
      <c r="L460" s="137" t="s">
        <v>8</v>
      </c>
      <c r="M460" s="133"/>
      <c r="N460" s="142" t="s">
        <v>8</v>
      </c>
      <c r="O460" s="143"/>
      <c r="P460" s="137" t="s">
        <v>8</v>
      </c>
      <c r="Q460" s="133"/>
      <c r="R460" s="142" t="s">
        <v>8</v>
      </c>
      <c r="S460" s="143"/>
      <c r="T460" s="137" t="s">
        <v>8</v>
      </c>
      <c r="U460" s="133"/>
      <c r="V460" s="142" t="s">
        <v>8</v>
      </c>
      <c r="W460" s="143"/>
      <c r="X460" s="137" t="s">
        <v>8</v>
      </c>
      <c r="Y460" s="133"/>
      <c r="Z460" s="142" t="s">
        <v>8</v>
      </c>
      <c r="AA460" s="143"/>
      <c r="AB460" s="137" t="s">
        <v>8</v>
      </c>
      <c r="AC460" s="133"/>
      <c r="AD460" s="142" t="s">
        <v>8</v>
      </c>
      <c r="AE460" s="143"/>
      <c r="AF460" s="137" t="s">
        <v>8</v>
      </c>
      <c r="AG460" s="133"/>
      <c r="AH460" s="142" t="s">
        <v>8</v>
      </c>
      <c r="AI460" s="143"/>
      <c r="AJ460" s="137" t="s">
        <v>8</v>
      </c>
      <c r="AK460" s="133"/>
      <c r="AL460" s="142" t="s">
        <v>8</v>
      </c>
      <c r="AM460" s="143"/>
      <c r="AN460" s="137" t="s">
        <v>8</v>
      </c>
      <c r="AO460" s="133"/>
      <c r="AP460" s="142" t="s">
        <v>8</v>
      </c>
      <c r="AQ460" s="143"/>
      <c r="AR460" s="137" t="s">
        <v>8</v>
      </c>
      <c r="AS460" s="133"/>
      <c r="AT460" s="142" t="s">
        <v>8</v>
      </c>
      <c r="AU460" s="143"/>
      <c r="AV460" s="132">
        <v>0.6</v>
      </c>
      <c r="AW460" s="133"/>
      <c r="AX460" s="134" t="s">
        <v>247</v>
      </c>
      <c r="AY460" s="135"/>
      <c r="AZ460" s="132">
        <v>0.6</v>
      </c>
      <c r="BA460" s="133"/>
      <c r="BB460" s="134" t="s">
        <v>247</v>
      </c>
      <c r="BC460" s="135"/>
      <c r="BD460" s="132">
        <v>0.6</v>
      </c>
      <c r="BE460" s="133"/>
      <c r="BF460" s="134" t="s">
        <v>247</v>
      </c>
      <c r="BG460" s="135"/>
      <c r="BH460" s="132">
        <v>0.6</v>
      </c>
      <c r="BI460" s="133"/>
      <c r="BJ460" s="134" t="s">
        <v>247</v>
      </c>
      <c r="BK460" s="135"/>
      <c r="BL460" s="132">
        <v>0.6</v>
      </c>
      <c r="BM460" s="133"/>
      <c r="BN460" s="134" t="s">
        <v>247</v>
      </c>
      <c r="BO460" s="135"/>
      <c r="BP460" s="132">
        <v>0.6</v>
      </c>
      <c r="BQ460" s="133"/>
      <c r="BR460" s="134" t="s">
        <v>247</v>
      </c>
      <c r="BS460" s="135"/>
      <c r="BT460" s="132">
        <v>0.6</v>
      </c>
      <c r="BU460" s="133"/>
      <c r="BV460" s="134" t="s">
        <v>247</v>
      </c>
      <c r="BW460" s="135"/>
      <c r="BX460" s="132">
        <v>0.6</v>
      </c>
      <c r="BY460" s="133"/>
      <c r="BZ460" s="134" t="s">
        <v>247</v>
      </c>
      <c r="CA460" s="135"/>
      <c r="CB460" s="132">
        <v>0.6</v>
      </c>
      <c r="CC460" s="133"/>
      <c r="CD460" s="134" t="s">
        <v>247</v>
      </c>
      <c r="CE460" s="135"/>
      <c r="CF460" s="132">
        <v>0.6</v>
      </c>
      <c r="CG460" s="133"/>
      <c r="CH460" s="134" t="s">
        <v>247</v>
      </c>
      <c r="CI460" s="135"/>
      <c r="CJ460" s="132">
        <v>0.6</v>
      </c>
      <c r="CK460" s="133"/>
      <c r="CL460" s="134" t="s">
        <v>247</v>
      </c>
      <c r="CM460" s="135"/>
      <c r="CN460" s="132">
        <v>0.6</v>
      </c>
      <c r="CO460" s="133"/>
      <c r="CP460" s="134" t="s">
        <v>247</v>
      </c>
      <c r="CQ460" s="135"/>
      <c r="CR460" s="132">
        <v>0.6</v>
      </c>
      <c r="CS460" s="133"/>
      <c r="CT460" s="134" t="s">
        <v>247</v>
      </c>
      <c r="CU460" s="135"/>
      <c r="CV460" s="132">
        <v>0.6</v>
      </c>
      <c r="CW460" s="133"/>
      <c r="CX460" s="134" t="s">
        <v>247</v>
      </c>
      <c r="CY460" s="135"/>
      <c r="CZ460" s="132">
        <v>0.6</v>
      </c>
      <c r="DA460" s="133"/>
      <c r="DB460" s="134" t="s">
        <v>247</v>
      </c>
      <c r="DC460" s="135"/>
      <c r="DD460" s="132">
        <v>0.6</v>
      </c>
      <c r="DE460" s="133"/>
      <c r="DF460" s="134" t="s">
        <v>247</v>
      </c>
      <c r="DG460" s="135"/>
      <c r="DH460" s="132">
        <v>0.6</v>
      </c>
      <c r="DI460" s="133"/>
      <c r="DJ460" s="134" t="s">
        <v>247</v>
      </c>
      <c r="DK460" s="135"/>
    </row>
    <row r="461" spans="2:115" ht="23.5" customHeight="1" x14ac:dyDescent="0.4">
      <c r="B461" s="203"/>
      <c r="C461" s="204"/>
      <c r="D461" s="136"/>
      <c r="E461" s="129"/>
      <c r="F461" s="144"/>
      <c r="G461" s="145"/>
      <c r="H461" s="136"/>
      <c r="I461" s="129"/>
      <c r="J461" s="144"/>
      <c r="K461" s="145"/>
      <c r="L461" s="136"/>
      <c r="M461" s="129"/>
      <c r="N461" s="144"/>
      <c r="O461" s="145"/>
      <c r="P461" s="136"/>
      <c r="Q461" s="129"/>
      <c r="R461" s="144"/>
      <c r="S461" s="145"/>
      <c r="T461" s="136"/>
      <c r="U461" s="129"/>
      <c r="V461" s="144"/>
      <c r="W461" s="145"/>
      <c r="X461" s="136"/>
      <c r="Y461" s="129"/>
      <c r="Z461" s="144"/>
      <c r="AA461" s="145"/>
      <c r="AB461" s="136"/>
      <c r="AC461" s="129"/>
      <c r="AD461" s="144"/>
      <c r="AE461" s="145"/>
      <c r="AF461" s="136"/>
      <c r="AG461" s="129"/>
      <c r="AH461" s="144"/>
      <c r="AI461" s="145"/>
      <c r="AJ461" s="136"/>
      <c r="AK461" s="129"/>
      <c r="AL461" s="144"/>
      <c r="AM461" s="145"/>
      <c r="AN461" s="136"/>
      <c r="AO461" s="129"/>
      <c r="AP461" s="144"/>
      <c r="AQ461" s="145"/>
      <c r="AR461" s="136"/>
      <c r="AS461" s="129"/>
      <c r="AT461" s="144"/>
      <c r="AU461" s="145"/>
      <c r="AV461" s="128">
        <f t="shared" ref="AV461" si="294">6.15</f>
        <v>6.15</v>
      </c>
      <c r="AW461" s="129"/>
      <c r="AX461" s="130" t="s">
        <v>134</v>
      </c>
      <c r="AY461" s="131"/>
      <c r="AZ461" s="128">
        <f t="shared" ref="AZ461" si="295">6.15</f>
        <v>6.15</v>
      </c>
      <c r="BA461" s="129"/>
      <c r="BB461" s="130" t="s">
        <v>134</v>
      </c>
      <c r="BC461" s="131"/>
      <c r="BD461" s="128">
        <f t="shared" ref="BD461" si="296">6.15</f>
        <v>6.15</v>
      </c>
      <c r="BE461" s="129"/>
      <c r="BF461" s="130" t="s">
        <v>134</v>
      </c>
      <c r="BG461" s="131"/>
      <c r="BH461" s="128">
        <f t="shared" ref="BH461" si="297">6.15</f>
        <v>6.15</v>
      </c>
      <c r="BI461" s="129"/>
      <c r="BJ461" s="130" t="s">
        <v>134</v>
      </c>
      <c r="BK461" s="131"/>
      <c r="BL461" s="128">
        <f t="shared" ref="BL461" si="298">6.15</f>
        <v>6.15</v>
      </c>
      <c r="BM461" s="129"/>
      <c r="BN461" s="130" t="s">
        <v>134</v>
      </c>
      <c r="BO461" s="131"/>
      <c r="BP461" s="128">
        <v>6.1000000000000005</v>
      </c>
      <c r="BQ461" s="129"/>
      <c r="BR461" s="130" t="s">
        <v>134</v>
      </c>
      <c r="BS461" s="131"/>
      <c r="BT461" s="128">
        <v>6.1000000000000005</v>
      </c>
      <c r="BU461" s="129"/>
      <c r="BV461" s="130" t="s">
        <v>134</v>
      </c>
      <c r="BW461" s="131"/>
      <c r="BX461" s="128">
        <v>6.1000000000000005</v>
      </c>
      <c r="BY461" s="129"/>
      <c r="BZ461" s="130" t="s">
        <v>134</v>
      </c>
      <c r="CA461" s="131"/>
      <c r="CB461" s="128">
        <v>6.1000000000000005</v>
      </c>
      <c r="CC461" s="129"/>
      <c r="CD461" s="130" t="s">
        <v>134</v>
      </c>
      <c r="CE461" s="131"/>
      <c r="CF461" s="128">
        <v>6.1000000000000005</v>
      </c>
      <c r="CG461" s="129"/>
      <c r="CH461" s="130" t="s">
        <v>134</v>
      </c>
      <c r="CI461" s="131"/>
      <c r="CJ461" s="128">
        <v>6.1000000000000005</v>
      </c>
      <c r="CK461" s="129"/>
      <c r="CL461" s="130" t="s">
        <v>134</v>
      </c>
      <c r="CM461" s="131"/>
      <c r="CN461" s="128">
        <v>6.1000000000000005</v>
      </c>
      <c r="CO461" s="129"/>
      <c r="CP461" s="130" t="s">
        <v>134</v>
      </c>
      <c r="CQ461" s="131"/>
      <c r="CR461" s="128">
        <v>6.1000000000000005</v>
      </c>
      <c r="CS461" s="129"/>
      <c r="CT461" s="130" t="s">
        <v>134</v>
      </c>
      <c r="CU461" s="131"/>
      <c r="CV461" s="128">
        <v>6.1000000000000005</v>
      </c>
      <c r="CW461" s="129"/>
      <c r="CX461" s="130" t="s">
        <v>134</v>
      </c>
      <c r="CY461" s="131"/>
      <c r="CZ461" s="128">
        <v>10.220000000000001</v>
      </c>
      <c r="DA461" s="129"/>
      <c r="DB461" s="130" t="s">
        <v>134</v>
      </c>
      <c r="DC461" s="131"/>
      <c r="DD461" s="128">
        <v>10.220000000000001</v>
      </c>
      <c r="DE461" s="129"/>
      <c r="DF461" s="130" t="s">
        <v>134</v>
      </c>
      <c r="DG461" s="131"/>
      <c r="DH461" s="128">
        <v>10.220000000000001</v>
      </c>
      <c r="DI461" s="129"/>
      <c r="DJ461" s="130" t="s">
        <v>134</v>
      </c>
      <c r="DK461" s="131"/>
    </row>
    <row r="462" spans="2:115" ht="23.5" customHeight="1" x14ac:dyDescent="0.4">
      <c r="B462" s="201" t="s">
        <v>123</v>
      </c>
      <c r="C462" s="202"/>
      <c r="D462" s="137" t="s">
        <v>8</v>
      </c>
      <c r="E462" s="133"/>
      <c r="F462" s="142" t="s">
        <v>8</v>
      </c>
      <c r="G462" s="143"/>
      <c r="H462" s="137" t="s">
        <v>8</v>
      </c>
      <c r="I462" s="133"/>
      <c r="J462" s="142" t="s">
        <v>8</v>
      </c>
      <c r="K462" s="143"/>
      <c r="L462" s="137" t="s">
        <v>8</v>
      </c>
      <c r="M462" s="133"/>
      <c r="N462" s="142" t="s">
        <v>8</v>
      </c>
      <c r="O462" s="143"/>
      <c r="P462" s="137" t="s">
        <v>8</v>
      </c>
      <c r="Q462" s="133"/>
      <c r="R462" s="142" t="s">
        <v>8</v>
      </c>
      <c r="S462" s="143"/>
      <c r="T462" s="137" t="s">
        <v>8</v>
      </c>
      <c r="U462" s="133"/>
      <c r="V462" s="142" t="s">
        <v>8</v>
      </c>
      <c r="W462" s="143"/>
      <c r="X462" s="137" t="s">
        <v>8</v>
      </c>
      <c r="Y462" s="133"/>
      <c r="Z462" s="142" t="s">
        <v>8</v>
      </c>
      <c r="AA462" s="143"/>
      <c r="AB462" s="137" t="s">
        <v>8</v>
      </c>
      <c r="AC462" s="133"/>
      <c r="AD462" s="142" t="s">
        <v>8</v>
      </c>
      <c r="AE462" s="143"/>
      <c r="AF462" s="137" t="s">
        <v>8</v>
      </c>
      <c r="AG462" s="133"/>
      <c r="AH462" s="142" t="s">
        <v>8</v>
      </c>
      <c r="AI462" s="143"/>
      <c r="AJ462" s="137" t="s">
        <v>8</v>
      </c>
      <c r="AK462" s="133"/>
      <c r="AL462" s="142" t="s">
        <v>8</v>
      </c>
      <c r="AM462" s="143"/>
      <c r="AN462" s="137" t="s">
        <v>8</v>
      </c>
      <c r="AO462" s="133"/>
      <c r="AP462" s="142" t="s">
        <v>8</v>
      </c>
      <c r="AQ462" s="143"/>
      <c r="AR462" s="137" t="s">
        <v>8</v>
      </c>
      <c r="AS462" s="133"/>
      <c r="AT462" s="142" t="s">
        <v>8</v>
      </c>
      <c r="AU462" s="143"/>
      <c r="AV462" s="132">
        <v>0.6</v>
      </c>
      <c r="AW462" s="133"/>
      <c r="AX462" s="134" t="s">
        <v>247</v>
      </c>
      <c r="AY462" s="135"/>
      <c r="AZ462" s="132">
        <v>0.6</v>
      </c>
      <c r="BA462" s="133"/>
      <c r="BB462" s="134" t="s">
        <v>247</v>
      </c>
      <c r="BC462" s="135"/>
      <c r="BD462" s="132">
        <v>0.6</v>
      </c>
      <c r="BE462" s="133"/>
      <c r="BF462" s="134" t="s">
        <v>247</v>
      </c>
      <c r="BG462" s="135"/>
      <c r="BH462" s="132">
        <v>0.6</v>
      </c>
      <c r="BI462" s="133"/>
      <c r="BJ462" s="134" t="s">
        <v>247</v>
      </c>
      <c r="BK462" s="135"/>
      <c r="BL462" s="132">
        <v>0.6</v>
      </c>
      <c r="BM462" s="133"/>
      <c r="BN462" s="134" t="s">
        <v>247</v>
      </c>
      <c r="BO462" s="135"/>
      <c r="BP462" s="132">
        <v>0.6</v>
      </c>
      <c r="BQ462" s="133"/>
      <c r="BR462" s="134" t="s">
        <v>247</v>
      </c>
      <c r="BS462" s="135"/>
      <c r="BT462" s="132">
        <v>0.6</v>
      </c>
      <c r="BU462" s="133"/>
      <c r="BV462" s="134" t="s">
        <v>247</v>
      </c>
      <c r="BW462" s="135"/>
      <c r="BX462" s="132">
        <v>0.6</v>
      </c>
      <c r="BY462" s="133"/>
      <c r="BZ462" s="134" t="s">
        <v>247</v>
      </c>
      <c r="CA462" s="135"/>
      <c r="CB462" s="132">
        <v>0.6</v>
      </c>
      <c r="CC462" s="133"/>
      <c r="CD462" s="134" t="s">
        <v>247</v>
      </c>
      <c r="CE462" s="135"/>
      <c r="CF462" s="137">
        <v>0.78</v>
      </c>
      <c r="CG462" s="133"/>
      <c r="CH462" s="134" t="s">
        <v>134</v>
      </c>
      <c r="CI462" s="135"/>
      <c r="CJ462" s="137">
        <v>0.78</v>
      </c>
      <c r="CK462" s="133"/>
      <c r="CL462" s="134" t="s">
        <v>134</v>
      </c>
      <c r="CM462" s="135"/>
      <c r="CN462" s="132">
        <v>0.6</v>
      </c>
      <c r="CO462" s="133"/>
      <c r="CP462" s="134" t="s">
        <v>247</v>
      </c>
      <c r="CQ462" s="135"/>
      <c r="CR462" s="132">
        <v>0.6</v>
      </c>
      <c r="CS462" s="133"/>
      <c r="CT462" s="134" t="s">
        <v>247</v>
      </c>
      <c r="CU462" s="135"/>
      <c r="CV462" s="132">
        <v>0.6</v>
      </c>
      <c r="CW462" s="133"/>
      <c r="CX462" s="134" t="s">
        <v>247</v>
      </c>
      <c r="CY462" s="135"/>
      <c r="CZ462" s="132">
        <v>0.6</v>
      </c>
      <c r="DA462" s="133"/>
      <c r="DB462" s="134" t="s">
        <v>247</v>
      </c>
      <c r="DC462" s="135"/>
      <c r="DD462" s="132">
        <v>0.6</v>
      </c>
      <c r="DE462" s="133"/>
      <c r="DF462" s="134" t="s">
        <v>247</v>
      </c>
      <c r="DG462" s="135"/>
      <c r="DH462" s="132">
        <v>0.6</v>
      </c>
      <c r="DI462" s="133"/>
      <c r="DJ462" s="134" t="s">
        <v>247</v>
      </c>
      <c r="DK462" s="135"/>
    </row>
    <row r="463" spans="2:115" ht="23.5" customHeight="1" x14ac:dyDescent="0.4">
      <c r="B463" s="203"/>
      <c r="C463" s="204"/>
      <c r="D463" s="136"/>
      <c r="E463" s="129"/>
      <c r="F463" s="144"/>
      <c r="G463" s="145"/>
      <c r="H463" s="136"/>
      <c r="I463" s="129"/>
      <c r="J463" s="144"/>
      <c r="K463" s="145"/>
      <c r="L463" s="136"/>
      <c r="M463" s="129"/>
      <c r="N463" s="144"/>
      <c r="O463" s="145"/>
      <c r="P463" s="136"/>
      <c r="Q463" s="129"/>
      <c r="R463" s="144"/>
      <c r="S463" s="145"/>
      <c r="T463" s="136"/>
      <c r="U463" s="129"/>
      <c r="V463" s="144"/>
      <c r="W463" s="145"/>
      <c r="X463" s="136"/>
      <c r="Y463" s="129"/>
      <c r="Z463" s="144"/>
      <c r="AA463" s="145"/>
      <c r="AB463" s="136"/>
      <c r="AC463" s="129"/>
      <c r="AD463" s="144"/>
      <c r="AE463" s="145"/>
      <c r="AF463" s="136"/>
      <c r="AG463" s="129"/>
      <c r="AH463" s="144"/>
      <c r="AI463" s="145"/>
      <c r="AJ463" s="136"/>
      <c r="AK463" s="129"/>
      <c r="AL463" s="144"/>
      <c r="AM463" s="145"/>
      <c r="AN463" s="136"/>
      <c r="AO463" s="129"/>
      <c r="AP463" s="144"/>
      <c r="AQ463" s="145"/>
      <c r="AR463" s="136"/>
      <c r="AS463" s="129"/>
      <c r="AT463" s="144"/>
      <c r="AU463" s="145"/>
      <c r="AV463" s="128">
        <f t="shared" ref="AV463" si="299">6.15</f>
        <v>6.15</v>
      </c>
      <c r="AW463" s="129"/>
      <c r="AX463" s="130" t="s">
        <v>134</v>
      </c>
      <c r="AY463" s="131"/>
      <c r="AZ463" s="128">
        <f t="shared" ref="AZ463" si="300">6.15</f>
        <v>6.15</v>
      </c>
      <c r="BA463" s="129"/>
      <c r="BB463" s="130" t="s">
        <v>134</v>
      </c>
      <c r="BC463" s="131"/>
      <c r="BD463" s="128">
        <f t="shared" ref="BD463" si="301">6.15</f>
        <v>6.15</v>
      </c>
      <c r="BE463" s="129"/>
      <c r="BF463" s="130" t="s">
        <v>134</v>
      </c>
      <c r="BG463" s="131"/>
      <c r="BH463" s="128">
        <f t="shared" ref="BH463" si="302">6.15</f>
        <v>6.15</v>
      </c>
      <c r="BI463" s="129"/>
      <c r="BJ463" s="130" t="s">
        <v>134</v>
      </c>
      <c r="BK463" s="131"/>
      <c r="BL463" s="128">
        <f t="shared" ref="BL463" si="303">6.15</f>
        <v>6.15</v>
      </c>
      <c r="BM463" s="129"/>
      <c r="BN463" s="130" t="s">
        <v>134</v>
      </c>
      <c r="BO463" s="131"/>
      <c r="BP463" s="128">
        <v>6.1000000000000005</v>
      </c>
      <c r="BQ463" s="129"/>
      <c r="BR463" s="130" t="s">
        <v>134</v>
      </c>
      <c r="BS463" s="131"/>
      <c r="BT463" s="128">
        <v>6.1000000000000005</v>
      </c>
      <c r="BU463" s="129"/>
      <c r="BV463" s="130" t="s">
        <v>134</v>
      </c>
      <c r="BW463" s="131"/>
      <c r="BX463" s="128">
        <v>6.1000000000000005</v>
      </c>
      <c r="BY463" s="129"/>
      <c r="BZ463" s="130" t="s">
        <v>134</v>
      </c>
      <c r="CA463" s="131"/>
      <c r="CB463" s="128">
        <v>6.1000000000000005</v>
      </c>
      <c r="CC463" s="129"/>
      <c r="CD463" s="130" t="s">
        <v>134</v>
      </c>
      <c r="CE463" s="131"/>
      <c r="CF463" s="136"/>
      <c r="CG463" s="129"/>
      <c r="CH463" s="130"/>
      <c r="CI463" s="131"/>
      <c r="CJ463" s="136"/>
      <c r="CK463" s="129"/>
      <c r="CL463" s="130"/>
      <c r="CM463" s="131"/>
      <c r="CN463" s="128">
        <v>6.1000000000000005</v>
      </c>
      <c r="CO463" s="129"/>
      <c r="CP463" s="130" t="s">
        <v>134</v>
      </c>
      <c r="CQ463" s="131"/>
      <c r="CR463" s="128">
        <v>6.1000000000000005</v>
      </c>
      <c r="CS463" s="129"/>
      <c r="CT463" s="130" t="s">
        <v>134</v>
      </c>
      <c r="CU463" s="131"/>
      <c r="CV463" s="128">
        <v>6.1000000000000005</v>
      </c>
      <c r="CW463" s="129"/>
      <c r="CX463" s="130" t="s">
        <v>134</v>
      </c>
      <c r="CY463" s="131"/>
      <c r="CZ463" s="128">
        <v>10.220000000000001</v>
      </c>
      <c r="DA463" s="129"/>
      <c r="DB463" s="130" t="s">
        <v>134</v>
      </c>
      <c r="DC463" s="131"/>
      <c r="DD463" s="128">
        <v>10.220000000000001</v>
      </c>
      <c r="DE463" s="129"/>
      <c r="DF463" s="130" t="s">
        <v>134</v>
      </c>
      <c r="DG463" s="131"/>
      <c r="DH463" s="128">
        <v>10.220000000000001</v>
      </c>
      <c r="DI463" s="129"/>
      <c r="DJ463" s="130" t="s">
        <v>134</v>
      </c>
      <c r="DK463" s="131"/>
    </row>
    <row r="464" spans="2:115" ht="23.5" customHeight="1" x14ac:dyDescent="0.4">
      <c r="B464" s="201" t="s">
        <v>242</v>
      </c>
      <c r="C464" s="202"/>
      <c r="D464" s="137" t="s">
        <v>8</v>
      </c>
      <c r="E464" s="133"/>
      <c r="F464" s="142" t="s">
        <v>8</v>
      </c>
      <c r="G464" s="143"/>
      <c r="H464" s="137" t="s">
        <v>8</v>
      </c>
      <c r="I464" s="133"/>
      <c r="J464" s="142" t="s">
        <v>8</v>
      </c>
      <c r="K464" s="143"/>
      <c r="L464" s="137" t="s">
        <v>8</v>
      </c>
      <c r="M464" s="133"/>
      <c r="N464" s="142" t="s">
        <v>8</v>
      </c>
      <c r="O464" s="143"/>
      <c r="P464" s="137" t="s">
        <v>8</v>
      </c>
      <c r="Q464" s="133"/>
      <c r="R464" s="142" t="s">
        <v>8</v>
      </c>
      <c r="S464" s="143"/>
      <c r="T464" s="137" t="s">
        <v>8</v>
      </c>
      <c r="U464" s="133"/>
      <c r="V464" s="142" t="s">
        <v>8</v>
      </c>
      <c r="W464" s="143"/>
      <c r="X464" s="137" t="s">
        <v>8</v>
      </c>
      <c r="Y464" s="133"/>
      <c r="Z464" s="142" t="s">
        <v>8</v>
      </c>
      <c r="AA464" s="143"/>
      <c r="AB464" s="137" t="s">
        <v>8</v>
      </c>
      <c r="AC464" s="133"/>
      <c r="AD464" s="142" t="s">
        <v>8</v>
      </c>
      <c r="AE464" s="143"/>
      <c r="AF464" s="137" t="s">
        <v>8</v>
      </c>
      <c r="AG464" s="133"/>
      <c r="AH464" s="142" t="s">
        <v>8</v>
      </c>
      <c r="AI464" s="143"/>
      <c r="AJ464" s="137" t="s">
        <v>8</v>
      </c>
      <c r="AK464" s="133"/>
      <c r="AL464" s="142" t="s">
        <v>8</v>
      </c>
      <c r="AM464" s="143"/>
      <c r="AN464" s="137" t="s">
        <v>8</v>
      </c>
      <c r="AO464" s="133"/>
      <c r="AP464" s="142" t="s">
        <v>8</v>
      </c>
      <c r="AQ464" s="143"/>
      <c r="AR464" s="137" t="s">
        <v>8</v>
      </c>
      <c r="AS464" s="133"/>
      <c r="AT464" s="142" t="s">
        <v>8</v>
      </c>
      <c r="AU464" s="143"/>
      <c r="AV464" s="132">
        <v>0.6</v>
      </c>
      <c r="AW464" s="133"/>
      <c r="AX464" s="134" t="s">
        <v>247</v>
      </c>
      <c r="AY464" s="135"/>
      <c r="AZ464" s="132">
        <v>0.6</v>
      </c>
      <c r="BA464" s="133"/>
      <c r="BB464" s="134" t="s">
        <v>247</v>
      </c>
      <c r="BC464" s="135"/>
      <c r="BD464" s="132">
        <v>0.6</v>
      </c>
      <c r="BE464" s="133"/>
      <c r="BF464" s="134" t="s">
        <v>247</v>
      </c>
      <c r="BG464" s="135"/>
      <c r="BH464" s="132">
        <v>0.6</v>
      </c>
      <c r="BI464" s="133"/>
      <c r="BJ464" s="134" t="s">
        <v>247</v>
      </c>
      <c r="BK464" s="135"/>
      <c r="BL464" s="132">
        <v>0.6</v>
      </c>
      <c r="BM464" s="133"/>
      <c r="BN464" s="134" t="s">
        <v>247</v>
      </c>
      <c r="BO464" s="135"/>
      <c r="BP464" s="132">
        <v>0.6</v>
      </c>
      <c r="BQ464" s="133"/>
      <c r="BR464" s="134" t="s">
        <v>247</v>
      </c>
      <c r="BS464" s="135"/>
      <c r="BT464" s="132">
        <v>0.6</v>
      </c>
      <c r="BU464" s="133"/>
      <c r="BV464" s="134" t="s">
        <v>247</v>
      </c>
      <c r="BW464" s="135"/>
      <c r="BX464" s="132">
        <v>0.6</v>
      </c>
      <c r="BY464" s="133"/>
      <c r="BZ464" s="134" t="s">
        <v>247</v>
      </c>
      <c r="CA464" s="135"/>
      <c r="CB464" s="132">
        <v>0.6</v>
      </c>
      <c r="CC464" s="133"/>
      <c r="CD464" s="134" t="s">
        <v>247</v>
      </c>
      <c r="CE464" s="135"/>
      <c r="CF464" s="132">
        <v>0.6</v>
      </c>
      <c r="CG464" s="133"/>
      <c r="CH464" s="134" t="s">
        <v>247</v>
      </c>
      <c r="CI464" s="135"/>
      <c r="CJ464" s="132">
        <v>0.6</v>
      </c>
      <c r="CK464" s="133"/>
      <c r="CL464" s="134" t="s">
        <v>247</v>
      </c>
      <c r="CM464" s="135"/>
      <c r="CN464" s="132">
        <v>0.6</v>
      </c>
      <c r="CO464" s="133"/>
      <c r="CP464" s="134" t="s">
        <v>247</v>
      </c>
      <c r="CQ464" s="135"/>
      <c r="CR464" s="132">
        <v>0.6</v>
      </c>
      <c r="CS464" s="133"/>
      <c r="CT464" s="134" t="s">
        <v>247</v>
      </c>
      <c r="CU464" s="135"/>
      <c r="CV464" s="132">
        <v>0.6</v>
      </c>
      <c r="CW464" s="133"/>
      <c r="CX464" s="134" t="s">
        <v>247</v>
      </c>
      <c r="CY464" s="135"/>
      <c r="CZ464" s="132">
        <v>0.6</v>
      </c>
      <c r="DA464" s="133"/>
      <c r="DB464" s="134" t="s">
        <v>247</v>
      </c>
      <c r="DC464" s="135"/>
      <c r="DD464" s="132">
        <v>0.6</v>
      </c>
      <c r="DE464" s="133"/>
      <c r="DF464" s="134" t="s">
        <v>247</v>
      </c>
      <c r="DG464" s="135"/>
      <c r="DH464" s="132">
        <v>0.6</v>
      </c>
      <c r="DI464" s="133"/>
      <c r="DJ464" s="134" t="s">
        <v>247</v>
      </c>
      <c r="DK464" s="135"/>
    </row>
    <row r="465" spans="2:115" ht="23.5" customHeight="1" x14ac:dyDescent="0.4">
      <c r="B465" s="203"/>
      <c r="C465" s="204"/>
      <c r="D465" s="136"/>
      <c r="E465" s="129"/>
      <c r="F465" s="144"/>
      <c r="G465" s="145"/>
      <c r="H465" s="136"/>
      <c r="I465" s="129"/>
      <c r="J465" s="144"/>
      <c r="K465" s="145"/>
      <c r="L465" s="136"/>
      <c r="M465" s="129"/>
      <c r="N465" s="144"/>
      <c r="O465" s="145"/>
      <c r="P465" s="136"/>
      <c r="Q465" s="129"/>
      <c r="R465" s="144"/>
      <c r="S465" s="145"/>
      <c r="T465" s="136"/>
      <c r="U465" s="129"/>
      <c r="V465" s="144"/>
      <c r="W465" s="145"/>
      <c r="X465" s="136"/>
      <c r="Y465" s="129"/>
      <c r="Z465" s="144"/>
      <c r="AA465" s="145"/>
      <c r="AB465" s="136"/>
      <c r="AC465" s="129"/>
      <c r="AD465" s="144"/>
      <c r="AE465" s="145"/>
      <c r="AF465" s="136"/>
      <c r="AG465" s="129"/>
      <c r="AH465" s="144"/>
      <c r="AI465" s="145"/>
      <c r="AJ465" s="136"/>
      <c r="AK465" s="129"/>
      <c r="AL465" s="144"/>
      <c r="AM465" s="145"/>
      <c r="AN465" s="136"/>
      <c r="AO465" s="129"/>
      <c r="AP465" s="144"/>
      <c r="AQ465" s="145"/>
      <c r="AR465" s="136"/>
      <c r="AS465" s="129"/>
      <c r="AT465" s="144"/>
      <c r="AU465" s="145"/>
      <c r="AV465" s="128">
        <f t="shared" ref="AV465" si="304">6.15</f>
        <v>6.15</v>
      </c>
      <c r="AW465" s="129"/>
      <c r="AX465" s="130" t="s">
        <v>134</v>
      </c>
      <c r="AY465" s="131"/>
      <c r="AZ465" s="128">
        <f t="shared" ref="AZ465" si="305">6.15</f>
        <v>6.15</v>
      </c>
      <c r="BA465" s="129"/>
      <c r="BB465" s="130" t="s">
        <v>134</v>
      </c>
      <c r="BC465" s="131"/>
      <c r="BD465" s="128">
        <f t="shared" ref="BD465" si="306">6.15</f>
        <v>6.15</v>
      </c>
      <c r="BE465" s="129"/>
      <c r="BF465" s="130" t="s">
        <v>134</v>
      </c>
      <c r="BG465" s="131"/>
      <c r="BH465" s="128">
        <f t="shared" ref="BH465" si="307">6.15</f>
        <v>6.15</v>
      </c>
      <c r="BI465" s="129"/>
      <c r="BJ465" s="130" t="s">
        <v>134</v>
      </c>
      <c r="BK465" s="131"/>
      <c r="BL465" s="128">
        <f t="shared" ref="BL465" si="308">6.15</f>
        <v>6.15</v>
      </c>
      <c r="BM465" s="129"/>
      <c r="BN465" s="130" t="s">
        <v>134</v>
      </c>
      <c r="BO465" s="131"/>
      <c r="BP465" s="128">
        <v>6.1000000000000005</v>
      </c>
      <c r="BQ465" s="129"/>
      <c r="BR465" s="130" t="s">
        <v>134</v>
      </c>
      <c r="BS465" s="131"/>
      <c r="BT465" s="128">
        <v>6.1000000000000005</v>
      </c>
      <c r="BU465" s="129"/>
      <c r="BV465" s="130" t="s">
        <v>134</v>
      </c>
      <c r="BW465" s="131"/>
      <c r="BX465" s="128">
        <v>6.1000000000000005</v>
      </c>
      <c r="BY465" s="129"/>
      <c r="BZ465" s="130" t="s">
        <v>134</v>
      </c>
      <c r="CA465" s="131"/>
      <c r="CB465" s="128">
        <v>6.1000000000000005</v>
      </c>
      <c r="CC465" s="129"/>
      <c r="CD465" s="130" t="s">
        <v>134</v>
      </c>
      <c r="CE465" s="131"/>
      <c r="CF465" s="128">
        <v>6.1000000000000005</v>
      </c>
      <c r="CG465" s="129"/>
      <c r="CH465" s="130" t="s">
        <v>134</v>
      </c>
      <c r="CI465" s="131"/>
      <c r="CJ465" s="128">
        <v>6.1000000000000005</v>
      </c>
      <c r="CK465" s="129"/>
      <c r="CL465" s="130" t="s">
        <v>134</v>
      </c>
      <c r="CM465" s="131"/>
      <c r="CN465" s="128">
        <v>6.1000000000000005</v>
      </c>
      <c r="CO465" s="129"/>
      <c r="CP465" s="130" t="s">
        <v>134</v>
      </c>
      <c r="CQ465" s="131"/>
      <c r="CR465" s="128">
        <v>6.1000000000000005</v>
      </c>
      <c r="CS465" s="129"/>
      <c r="CT465" s="130" t="s">
        <v>134</v>
      </c>
      <c r="CU465" s="131"/>
      <c r="CV465" s="128">
        <v>6.1000000000000005</v>
      </c>
      <c r="CW465" s="129"/>
      <c r="CX465" s="130" t="s">
        <v>134</v>
      </c>
      <c r="CY465" s="131"/>
      <c r="CZ465" s="128">
        <v>10.220000000000001</v>
      </c>
      <c r="DA465" s="129"/>
      <c r="DB465" s="130" t="s">
        <v>134</v>
      </c>
      <c r="DC465" s="131"/>
      <c r="DD465" s="128">
        <v>10.220000000000001</v>
      </c>
      <c r="DE465" s="129"/>
      <c r="DF465" s="130" t="s">
        <v>134</v>
      </c>
      <c r="DG465" s="131"/>
      <c r="DH465" s="128">
        <v>10.220000000000001</v>
      </c>
      <c r="DI465" s="129"/>
      <c r="DJ465" s="130" t="s">
        <v>134</v>
      </c>
      <c r="DK465" s="131"/>
    </row>
    <row r="466" spans="2:115" ht="23.5" customHeight="1" x14ac:dyDescent="0.4">
      <c r="B466" s="201" t="s">
        <v>243</v>
      </c>
      <c r="C466" s="202"/>
      <c r="D466" s="137" t="s">
        <v>8</v>
      </c>
      <c r="E466" s="133"/>
      <c r="F466" s="142" t="s">
        <v>8</v>
      </c>
      <c r="G466" s="143"/>
      <c r="H466" s="137" t="s">
        <v>8</v>
      </c>
      <c r="I466" s="133"/>
      <c r="J466" s="142" t="s">
        <v>8</v>
      </c>
      <c r="K466" s="143"/>
      <c r="L466" s="137" t="s">
        <v>8</v>
      </c>
      <c r="M466" s="133"/>
      <c r="N466" s="142" t="s">
        <v>8</v>
      </c>
      <c r="O466" s="143"/>
      <c r="P466" s="137" t="s">
        <v>8</v>
      </c>
      <c r="Q466" s="133"/>
      <c r="R466" s="142" t="s">
        <v>8</v>
      </c>
      <c r="S466" s="143"/>
      <c r="T466" s="137" t="s">
        <v>8</v>
      </c>
      <c r="U466" s="133"/>
      <c r="V466" s="142" t="s">
        <v>8</v>
      </c>
      <c r="W466" s="143"/>
      <c r="X466" s="137" t="s">
        <v>8</v>
      </c>
      <c r="Y466" s="133"/>
      <c r="Z466" s="142" t="s">
        <v>8</v>
      </c>
      <c r="AA466" s="143"/>
      <c r="AB466" s="137" t="s">
        <v>8</v>
      </c>
      <c r="AC466" s="133"/>
      <c r="AD466" s="142" t="s">
        <v>8</v>
      </c>
      <c r="AE466" s="143"/>
      <c r="AF466" s="137" t="s">
        <v>8</v>
      </c>
      <c r="AG466" s="133"/>
      <c r="AH466" s="142" t="s">
        <v>8</v>
      </c>
      <c r="AI466" s="143"/>
      <c r="AJ466" s="137" t="s">
        <v>8</v>
      </c>
      <c r="AK466" s="133"/>
      <c r="AL466" s="142" t="s">
        <v>8</v>
      </c>
      <c r="AM466" s="143"/>
      <c r="AN466" s="137" t="s">
        <v>8</v>
      </c>
      <c r="AO466" s="133"/>
      <c r="AP466" s="142" t="s">
        <v>8</v>
      </c>
      <c r="AQ466" s="143"/>
      <c r="AR466" s="137" t="s">
        <v>8</v>
      </c>
      <c r="AS466" s="133"/>
      <c r="AT466" s="142" t="s">
        <v>8</v>
      </c>
      <c r="AU466" s="143"/>
      <c r="AV466" s="132">
        <v>0.6</v>
      </c>
      <c r="AW466" s="133"/>
      <c r="AX466" s="134" t="s">
        <v>247</v>
      </c>
      <c r="AY466" s="135"/>
      <c r="AZ466" s="132">
        <v>0.6</v>
      </c>
      <c r="BA466" s="133"/>
      <c r="BB466" s="134" t="s">
        <v>247</v>
      </c>
      <c r="BC466" s="135"/>
      <c r="BD466" s="132">
        <v>0.6</v>
      </c>
      <c r="BE466" s="133"/>
      <c r="BF466" s="134" t="s">
        <v>247</v>
      </c>
      <c r="BG466" s="135"/>
      <c r="BH466" s="132">
        <v>0.6</v>
      </c>
      <c r="BI466" s="133"/>
      <c r="BJ466" s="134" t="s">
        <v>247</v>
      </c>
      <c r="BK466" s="135"/>
      <c r="BL466" s="132">
        <v>0.6</v>
      </c>
      <c r="BM466" s="133"/>
      <c r="BN466" s="134" t="s">
        <v>247</v>
      </c>
      <c r="BO466" s="135"/>
      <c r="BP466" s="132">
        <v>0.6</v>
      </c>
      <c r="BQ466" s="133"/>
      <c r="BR466" s="134" t="s">
        <v>247</v>
      </c>
      <c r="BS466" s="135"/>
      <c r="BT466" s="132">
        <v>0.6</v>
      </c>
      <c r="BU466" s="133"/>
      <c r="BV466" s="134" t="s">
        <v>247</v>
      </c>
      <c r="BW466" s="135"/>
      <c r="BX466" s="132">
        <v>0.6</v>
      </c>
      <c r="BY466" s="133"/>
      <c r="BZ466" s="134" t="s">
        <v>247</v>
      </c>
      <c r="CA466" s="135"/>
      <c r="CB466" s="132">
        <v>0.6</v>
      </c>
      <c r="CC466" s="133"/>
      <c r="CD466" s="134" t="s">
        <v>247</v>
      </c>
      <c r="CE466" s="135"/>
      <c r="CF466" s="132">
        <v>0.6</v>
      </c>
      <c r="CG466" s="133"/>
      <c r="CH466" s="134" t="s">
        <v>247</v>
      </c>
      <c r="CI466" s="135"/>
      <c r="CJ466" s="132">
        <v>0.6</v>
      </c>
      <c r="CK466" s="133"/>
      <c r="CL466" s="134" t="s">
        <v>247</v>
      </c>
      <c r="CM466" s="135"/>
      <c r="CN466" s="132">
        <v>0.6</v>
      </c>
      <c r="CO466" s="133"/>
      <c r="CP466" s="134" t="s">
        <v>247</v>
      </c>
      <c r="CQ466" s="135"/>
      <c r="CR466" s="132">
        <v>0.6</v>
      </c>
      <c r="CS466" s="133"/>
      <c r="CT466" s="134" t="s">
        <v>247</v>
      </c>
      <c r="CU466" s="135"/>
      <c r="CV466" s="132">
        <v>0.6</v>
      </c>
      <c r="CW466" s="133"/>
      <c r="CX466" s="134" t="s">
        <v>247</v>
      </c>
      <c r="CY466" s="135"/>
      <c r="CZ466" s="132">
        <v>0.6</v>
      </c>
      <c r="DA466" s="133"/>
      <c r="DB466" s="134" t="s">
        <v>247</v>
      </c>
      <c r="DC466" s="135"/>
      <c r="DD466" s="132">
        <v>0.6</v>
      </c>
      <c r="DE466" s="133"/>
      <c r="DF466" s="134" t="s">
        <v>247</v>
      </c>
      <c r="DG466" s="135"/>
      <c r="DH466" s="132">
        <v>0.6</v>
      </c>
      <c r="DI466" s="133"/>
      <c r="DJ466" s="134" t="s">
        <v>247</v>
      </c>
      <c r="DK466" s="135"/>
    </row>
    <row r="467" spans="2:115" ht="23.5" customHeight="1" x14ac:dyDescent="0.4">
      <c r="B467" s="203"/>
      <c r="C467" s="204"/>
      <c r="D467" s="136"/>
      <c r="E467" s="129"/>
      <c r="F467" s="144"/>
      <c r="G467" s="145"/>
      <c r="H467" s="136"/>
      <c r="I467" s="129"/>
      <c r="J467" s="144"/>
      <c r="K467" s="145"/>
      <c r="L467" s="136"/>
      <c r="M467" s="129"/>
      <c r="N467" s="144"/>
      <c r="O467" s="145"/>
      <c r="P467" s="136"/>
      <c r="Q467" s="129"/>
      <c r="R467" s="144"/>
      <c r="S467" s="145"/>
      <c r="T467" s="136"/>
      <c r="U467" s="129"/>
      <c r="V467" s="144"/>
      <c r="W467" s="145"/>
      <c r="X467" s="136"/>
      <c r="Y467" s="129"/>
      <c r="Z467" s="144"/>
      <c r="AA467" s="145"/>
      <c r="AB467" s="136"/>
      <c r="AC467" s="129"/>
      <c r="AD467" s="144"/>
      <c r="AE467" s="145"/>
      <c r="AF467" s="136"/>
      <c r="AG467" s="129"/>
      <c r="AH467" s="144"/>
      <c r="AI467" s="145"/>
      <c r="AJ467" s="136"/>
      <c r="AK467" s="129"/>
      <c r="AL467" s="144"/>
      <c r="AM467" s="145"/>
      <c r="AN467" s="136"/>
      <c r="AO467" s="129"/>
      <c r="AP467" s="144"/>
      <c r="AQ467" s="145"/>
      <c r="AR467" s="136"/>
      <c r="AS467" s="129"/>
      <c r="AT467" s="144"/>
      <c r="AU467" s="145"/>
      <c r="AV467" s="128">
        <f t="shared" ref="AV467" si="309">6.15</f>
        <v>6.15</v>
      </c>
      <c r="AW467" s="129"/>
      <c r="AX467" s="130" t="s">
        <v>134</v>
      </c>
      <c r="AY467" s="131"/>
      <c r="AZ467" s="128">
        <f t="shared" ref="AZ467" si="310">6.15</f>
        <v>6.15</v>
      </c>
      <c r="BA467" s="129"/>
      <c r="BB467" s="130" t="s">
        <v>134</v>
      </c>
      <c r="BC467" s="131"/>
      <c r="BD467" s="128">
        <f t="shared" ref="BD467" si="311">6.15</f>
        <v>6.15</v>
      </c>
      <c r="BE467" s="129"/>
      <c r="BF467" s="130" t="s">
        <v>134</v>
      </c>
      <c r="BG467" s="131"/>
      <c r="BH467" s="128">
        <f t="shared" ref="BH467" si="312">6.15</f>
        <v>6.15</v>
      </c>
      <c r="BI467" s="129"/>
      <c r="BJ467" s="130" t="s">
        <v>134</v>
      </c>
      <c r="BK467" s="131"/>
      <c r="BL467" s="128">
        <f t="shared" ref="BL467" si="313">6.15</f>
        <v>6.15</v>
      </c>
      <c r="BM467" s="129"/>
      <c r="BN467" s="130" t="s">
        <v>134</v>
      </c>
      <c r="BO467" s="131"/>
      <c r="BP467" s="128">
        <v>6.1000000000000005</v>
      </c>
      <c r="BQ467" s="129"/>
      <c r="BR467" s="130" t="s">
        <v>134</v>
      </c>
      <c r="BS467" s="131"/>
      <c r="BT467" s="128">
        <v>6.1000000000000005</v>
      </c>
      <c r="BU467" s="129"/>
      <c r="BV467" s="130" t="s">
        <v>134</v>
      </c>
      <c r="BW467" s="131"/>
      <c r="BX467" s="128">
        <v>6.1000000000000005</v>
      </c>
      <c r="BY467" s="129"/>
      <c r="BZ467" s="130" t="s">
        <v>134</v>
      </c>
      <c r="CA467" s="131"/>
      <c r="CB467" s="128">
        <v>6.1000000000000005</v>
      </c>
      <c r="CC467" s="129"/>
      <c r="CD467" s="130" t="s">
        <v>134</v>
      </c>
      <c r="CE467" s="131"/>
      <c r="CF467" s="128">
        <v>6.1000000000000005</v>
      </c>
      <c r="CG467" s="129"/>
      <c r="CH467" s="130" t="s">
        <v>134</v>
      </c>
      <c r="CI467" s="131"/>
      <c r="CJ467" s="128">
        <v>6.1000000000000005</v>
      </c>
      <c r="CK467" s="129"/>
      <c r="CL467" s="130" t="s">
        <v>134</v>
      </c>
      <c r="CM467" s="131"/>
      <c r="CN467" s="128">
        <v>6.1000000000000005</v>
      </c>
      <c r="CO467" s="129"/>
      <c r="CP467" s="130" t="s">
        <v>134</v>
      </c>
      <c r="CQ467" s="131"/>
      <c r="CR467" s="128">
        <v>6.1000000000000005</v>
      </c>
      <c r="CS467" s="129"/>
      <c r="CT467" s="130" t="s">
        <v>134</v>
      </c>
      <c r="CU467" s="131"/>
      <c r="CV467" s="128">
        <v>6.1000000000000005</v>
      </c>
      <c r="CW467" s="129"/>
      <c r="CX467" s="130" t="s">
        <v>134</v>
      </c>
      <c r="CY467" s="131"/>
      <c r="CZ467" s="128">
        <v>10.220000000000001</v>
      </c>
      <c r="DA467" s="129"/>
      <c r="DB467" s="130" t="s">
        <v>134</v>
      </c>
      <c r="DC467" s="131"/>
      <c r="DD467" s="128">
        <v>10.220000000000001</v>
      </c>
      <c r="DE467" s="129"/>
      <c r="DF467" s="130" t="s">
        <v>134</v>
      </c>
      <c r="DG467" s="131"/>
      <c r="DH467" s="128">
        <v>10.220000000000001</v>
      </c>
      <c r="DI467" s="129"/>
      <c r="DJ467" s="130" t="s">
        <v>134</v>
      </c>
      <c r="DK467" s="131"/>
    </row>
    <row r="468" spans="2:115" ht="23.5" customHeight="1" x14ac:dyDescent="0.4">
      <c r="B468" s="201" t="s">
        <v>244</v>
      </c>
      <c r="C468" s="202"/>
      <c r="D468" s="137" t="s">
        <v>8</v>
      </c>
      <c r="E468" s="133"/>
      <c r="F468" s="142" t="s">
        <v>8</v>
      </c>
      <c r="G468" s="143"/>
      <c r="H468" s="137" t="s">
        <v>8</v>
      </c>
      <c r="I468" s="133"/>
      <c r="J468" s="142" t="s">
        <v>8</v>
      </c>
      <c r="K468" s="143"/>
      <c r="L468" s="137" t="s">
        <v>8</v>
      </c>
      <c r="M468" s="133"/>
      <c r="N468" s="142" t="s">
        <v>8</v>
      </c>
      <c r="O468" s="143"/>
      <c r="P468" s="137" t="s">
        <v>8</v>
      </c>
      <c r="Q468" s="133"/>
      <c r="R468" s="142" t="s">
        <v>8</v>
      </c>
      <c r="S468" s="143"/>
      <c r="T468" s="137" t="s">
        <v>8</v>
      </c>
      <c r="U468" s="133"/>
      <c r="V468" s="142" t="s">
        <v>8</v>
      </c>
      <c r="W468" s="143"/>
      <c r="X468" s="137" t="s">
        <v>8</v>
      </c>
      <c r="Y468" s="133"/>
      <c r="Z468" s="142" t="s">
        <v>8</v>
      </c>
      <c r="AA468" s="143"/>
      <c r="AB468" s="137" t="s">
        <v>8</v>
      </c>
      <c r="AC468" s="133"/>
      <c r="AD468" s="142" t="s">
        <v>8</v>
      </c>
      <c r="AE468" s="143"/>
      <c r="AF468" s="137" t="s">
        <v>8</v>
      </c>
      <c r="AG468" s="133"/>
      <c r="AH468" s="142" t="s">
        <v>8</v>
      </c>
      <c r="AI468" s="143"/>
      <c r="AJ468" s="137" t="s">
        <v>8</v>
      </c>
      <c r="AK468" s="133"/>
      <c r="AL468" s="142" t="s">
        <v>8</v>
      </c>
      <c r="AM468" s="143"/>
      <c r="AN468" s="137" t="s">
        <v>8</v>
      </c>
      <c r="AO468" s="133"/>
      <c r="AP468" s="142" t="s">
        <v>8</v>
      </c>
      <c r="AQ468" s="143"/>
      <c r="AR468" s="137" t="s">
        <v>8</v>
      </c>
      <c r="AS468" s="133"/>
      <c r="AT468" s="142" t="s">
        <v>8</v>
      </c>
      <c r="AU468" s="143"/>
      <c r="AV468" s="132">
        <v>0.6</v>
      </c>
      <c r="AW468" s="133"/>
      <c r="AX468" s="134" t="s">
        <v>247</v>
      </c>
      <c r="AY468" s="135"/>
      <c r="AZ468" s="132">
        <v>0.6</v>
      </c>
      <c r="BA468" s="133"/>
      <c r="BB468" s="134" t="s">
        <v>247</v>
      </c>
      <c r="BC468" s="135"/>
      <c r="BD468" s="132">
        <v>0.6</v>
      </c>
      <c r="BE468" s="133"/>
      <c r="BF468" s="134" t="s">
        <v>247</v>
      </c>
      <c r="BG468" s="135"/>
      <c r="BH468" s="132">
        <v>0.6</v>
      </c>
      <c r="BI468" s="133"/>
      <c r="BJ468" s="134" t="s">
        <v>247</v>
      </c>
      <c r="BK468" s="135"/>
      <c r="BL468" s="132">
        <v>0.6</v>
      </c>
      <c r="BM468" s="133"/>
      <c r="BN468" s="134" t="s">
        <v>247</v>
      </c>
      <c r="BO468" s="135"/>
      <c r="BP468" s="132">
        <v>0.6</v>
      </c>
      <c r="BQ468" s="133"/>
      <c r="BR468" s="134" t="s">
        <v>247</v>
      </c>
      <c r="BS468" s="135"/>
      <c r="BT468" s="132">
        <v>0.6</v>
      </c>
      <c r="BU468" s="133"/>
      <c r="BV468" s="134" t="s">
        <v>247</v>
      </c>
      <c r="BW468" s="135"/>
      <c r="BX468" s="132">
        <v>0.6</v>
      </c>
      <c r="BY468" s="133"/>
      <c r="BZ468" s="134" t="s">
        <v>247</v>
      </c>
      <c r="CA468" s="135"/>
      <c r="CB468" s="132">
        <v>0.6</v>
      </c>
      <c r="CC468" s="133"/>
      <c r="CD468" s="134" t="s">
        <v>247</v>
      </c>
      <c r="CE468" s="135"/>
      <c r="CF468" s="132">
        <v>0.6</v>
      </c>
      <c r="CG468" s="133"/>
      <c r="CH468" s="134" t="s">
        <v>247</v>
      </c>
      <c r="CI468" s="135"/>
      <c r="CJ468" s="132">
        <v>0.6</v>
      </c>
      <c r="CK468" s="133"/>
      <c r="CL468" s="134" t="s">
        <v>247</v>
      </c>
      <c r="CM468" s="135"/>
      <c r="CN468" s="132">
        <v>0.6</v>
      </c>
      <c r="CO468" s="133"/>
      <c r="CP468" s="134" t="s">
        <v>247</v>
      </c>
      <c r="CQ468" s="135"/>
      <c r="CR468" s="132">
        <v>0.6</v>
      </c>
      <c r="CS468" s="133"/>
      <c r="CT468" s="134" t="s">
        <v>247</v>
      </c>
      <c r="CU468" s="135"/>
      <c r="CV468" s="132">
        <v>0.6</v>
      </c>
      <c r="CW468" s="133"/>
      <c r="CX468" s="134" t="s">
        <v>247</v>
      </c>
      <c r="CY468" s="135"/>
      <c r="CZ468" s="132">
        <v>0.6</v>
      </c>
      <c r="DA468" s="133"/>
      <c r="DB468" s="134" t="s">
        <v>247</v>
      </c>
      <c r="DC468" s="135"/>
      <c r="DD468" s="132">
        <v>0.6</v>
      </c>
      <c r="DE468" s="133"/>
      <c r="DF468" s="134" t="s">
        <v>247</v>
      </c>
      <c r="DG468" s="135"/>
      <c r="DH468" s="132">
        <v>0.6</v>
      </c>
      <c r="DI468" s="133"/>
      <c r="DJ468" s="134" t="s">
        <v>247</v>
      </c>
      <c r="DK468" s="135"/>
    </row>
    <row r="469" spans="2:115" ht="23.5" customHeight="1" x14ac:dyDescent="0.4">
      <c r="B469" s="203"/>
      <c r="C469" s="204"/>
      <c r="D469" s="136"/>
      <c r="E469" s="129"/>
      <c r="F469" s="144"/>
      <c r="G469" s="145"/>
      <c r="H469" s="136"/>
      <c r="I469" s="129"/>
      <c r="J469" s="144"/>
      <c r="K469" s="145"/>
      <c r="L469" s="136"/>
      <c r="M469" s="129"/>
      <c r="N469" s="144"/>
      <c r="O469" s="145"/>
      <c r="P469" s="136"/>
      <c r="Q469" s="129"/>
      <c r="R469" s="144"/>
      <c r="S469" s="145"/>
      <c r="T469" s="136"/>
      <c r="U469" s="129"/>
      <c r="V469" s="144"/>
      <c r="W469" s="145"/>
      <c r="X469" s="136"/>
      <c r="Y469" s="129"/>
      <c r="Z469" s="144"/>
      <c r="AA469" s="145"/>
      <c r="AB469" s="136"/>
      <c r="AC469" s="129"/>
      <c r="AD469" s="144"/>
      <c r="AE469" s="145"/>
      <c r="AF469" s="136"/>
      <c r="AG469" s="129"/>
      <c r="AH469" s="144"/>
      <c r="AI469" s="145"/>
      <c r="AJ469" s="136"/>
      <c r="AK469" s="129"/>
      <c r="AL469" s="144"/>
      <c r="AM469" s="145"/>
      <c r="AN469" s="136"/>
      <c r="AO469" s="129"/>
      <c r="AP469" s="144"/>
      <c r="AQ469" s="145"/>
      <c r="AR469" s="136"/>
      <c r="AS469" s="129"/>
      <c r="AT469" s="144"/>
      <c r="AU469" s="145"/>
      <c r="AV469" s="128">
        <f t="shared" ref="AV469" si="314">6.15</f>
        <v>6.15</v>
      </c>
      <c r="AW469" s="129"/>
      <c r="AX469" s="130" t="s">
        <v>134</v>
      </c>
      <c r="AY469" s="131"/>
      <c r="AZ469" s="128">
        <f t="shared" ref="AZ469" si="315">6.15</f>
        <v>6.15</v>
      </c>
      <c r="BA469" s="129"/>
      <c r="BB469" s="130" t="s">
        <v>134</v>
      </c>
      <c r="BC469" s="131"/>
      <c r="BD469" s="128">
        <f t="shared" ref="BD469" si="316">6.15</f>
        <v>6.15</v>
      </c>
      <c r="BE469" s="129"/>
      <c r="BF469" s="130" t="s">
        <v>134</v>
      </c>
      <c r="BG469" s="131"/>
      <c r="BH469" s="128">
        <f t="shared" ref="BH469" si="317">6.15</f>
        <v>6.15</v>
      </c>
      <c r="BI469" s="129"/>
      <c r="BJ469" s="130" t="s">
        <v>134</v>
      </c>
      <c r="BK469" s="131"/>
      <c r="BL469" s="128">
        <f t="shared" ref="BL469" si="318">6.15</f>
        <v>6.15</v>
      </c>
      <c r="BM469" s="129"/>
      <c r="BN469" s="130" t="s">
        <v>134</v>
      </c>
      <c r="BO469" s="131"/>
      <c r="BP469" s="128">
        <v>6.1000000000000005</v>
      </c>
      <c r="BQ469" s="129"/>
      <c r="BR469" s="130" t="s">
        <v>134</v>
      </c>
      <c r="BS469" s="131"/>
      <c r="BT469" s="128">
        <v>6.1000000000000005</v>
      </c>
      <c r="BU469" s="129"/>
      <c r="BV469" s="130" t="s">
        <v>134</v>
      </c>
      <c r="BW469" s="131"/>
      <c r="BX469" s="128">
        <v>6.1000000000000005</v>
      </c>
      <c r="BY469" s="129"/>
      <c r="BZ469" s="130" t="s">
        <v>134</v>
      </c>
      <c r="CA469" s="131"/>
      <c r="CB469" s="128">
        <v>6.1000000000000005</v>
      </c>
      <c r="CC469" s="129"/>
      <c r="CD469" s="130" t="s">
        <v>134</v>
      </c>
      <c r="CE469" s="131"/>
      <c r="CF469" s="128">
        <v>6.1000000000000005</v>
      </c>
      <c r="CG469" s="129"/>
      <c r="CH469" s="130" t="s">
        <v>134</v>
      </c>
      <c r="CI469" s="131"/>
      <c r="CJ469" s="128">
        <v>6.1000000000000005</v>
      </c>
      <c r="CK469" s="129"/>
      <c r="CL469" s="130" t="s">
        <v>134</v>
      </c>
      <c r="CM469" s="131"/>
      <c r="CN469" s="128">
        <v>6.1000000000000005</v>
      </c>
      <c r="CO469" s="129"/>
      <c r="CP469" s="130" t="s">
        <v>134</v>
      </c>
      <c r="CQ469" s="131"/>
      <c r="CR469" s="128">
        <v>6.1000000000000005</v>
      </c>
      <c r="CS469" s="129"/>
      <c r="CT469" s="130" t="s">
        <v>134</v>
      </c>
      <c r="CU469" s="131"/>
      <c r="CV469" s="128">
        <v>6.1000000000000005</v>
      </c>
      <c r="CW469" s="129"/>
      <c r="CX469" s="130" t="s">
        <v>134</v>
      </c>
      <c r="CY469" s="131"/>
      <c r="CZ469" s="128">
        <v>10.220000000000001</v>
      </c>
      <c r="DA469" s="129"/>
      <c r="DB469" s="130" t="s">
        <v>134</v>
      </c>
      <c r="DC469" s="131"/>
      <c r="DD469" s="128">
        <v>10.220000000000001</v>
      </c>
      <c r="DE469" s="129"/>
      <c r="DF469" s="130" t="s">
        <v>134</v>
      </c>
      <c r="DG469" s="131"/>
      <c r="DH469" s="128">
        <v>10.220000000000001</v>
      </c>
      <c r="DI469" s="129"/>
      <c r="DJ469" s="130" t="s">
        <v>134</v>
      </c>
      <c r="DK469" s="131"/>
    </row>
    <row r="470" spans="2:115" ht="23.5" customHeight="1" x14ac:dyDescent="0.4">
      <c r="B470" s="201" t="s">
        <v>245</v>
      </c>
      <c r="C470" s="202"/>
      <c r="D470" s="137" t="s">
        <v>8</v>
      </c>
      <c r="E470" s="133"/>
      <c r="F470" s="142" t="s">
        <v>8</v>
      </c>
      <c r="G470" s="143"/>
      <c r="H470" s="137" t="s">
        <v>8</v>
      </c>
      <c r="I470" s="133"/>
      <c r="J470" s="142" t="s">
        <v>8</v>
      </c>
      <c r="K470" s="143"/>
      <c r="L470" s="137" t="s">
        <v>8</v>
      </c>
      <c r="M470" s="133"/>
      <c r="N470" s="142" t="s">
        <v>8</v>
      </c>
      <c r="O470" s="143"/>
      <c r="P470" s="137" t="s">
        <v>8</v>
      </c>
      <c r="Q470" s="133"/>
      <c r="R470" s="142" t="s">
        <v>8</v>
      </c>
      <c r="S470" s="143"/>
      <c r="T470" s="137" t="s">
        <v>8</v>
      </c>
      <c r="U470" s="133"/>
      <c r="V470" s="142" t="s">
        <v>8</v>
      </c>
      <c r="W470" s="143"/>
      <c r="X470" s="137" t="s">
        <v>8</v>
      </c>
      <c r="Y470" s="133"/>
      <c r="Z470" s="142" t="s">
        <v>8</v>
      </c>
      <c r="AA470" s="143"/>
      <c r="AB470" s="137" t="s">
        <v>8</v>
      </c>
      <c r="AC470" s="133"/>
      <c r="AD470" s="142" t="s">
        <v>8</v>
      </c>
      <c r="AE470" s="143"/>
      <c r="AF470" s="137" t="s">
        <v>8</v>
      </c>
      <c r="AG470" s="133"/>
      <c r="AH470" s="142" t="s">
        <v>8</v>
      </c>
      <c r="AI470" s="143"/>
      <c r="AJ470" s="137" t="s">
        <v>8</v>
      </c>
      <c r="AK470" s="133"/>
      <c r="AL470" s="142" t="s">
        <v>8</v>
      </c>
      <c r="AM470" s="143"/>
      <c r="AN470" s="137" t="s">
        <v>8</v>
      </c>
      <c r="AO470" s="133"/>
      <c r="AP470" s="142" t="s">
        <v>8</v>
      </c>
      <c r="AQ470" s="143"/>
      <c r="AR470" s="137" t="s">
        <v>8</v>
      </c>
      <c r="AS470" s="133"/>
      <c r="AT470" s="142" t="s">
        <v>8</v>
      </c>
      <c r="AU470" s="143"/>
      <c r="AV470" s="132">
        <v>0.6</v>
      </c>
      <c r="AW470" s="133"/>
      <c r="AX470" s="134" t="s">
        <v>247</v>
      </c>
      <c r="AY470" s="135"/>
      <c r="AZ470" s="132">
        <v>0.6</v>
      </c>
      <c r="BA470" s="133"/>
      <c r="BB470" s="134" t="s">
        <v>247</v>
      </c>
      <c r="BC470" s="135"/>
      <c r="BD470" s="132">
        <v>0.6</v>
      </c>
      <c r="BE470" s="133"/>
      <c r="BF470" s="134" t="s">
        <v>247</v>
      </c>
      <c r="BG470" s="135"/>
      <c r="BH470" s="132">
        <v>0.6</v>
      </c>
      <c r="BI470" s="133"/>
      <c r="BJ470" s="134" t="s">
        <v>247</v>
      </c>
      <c r="BK470" s="135"/>
      <c r="BL470" s="132">
        <v>0.6</v>
      </c>
      <c r="BM470" s="133"/>
      <c r="BN470" s="134" t="s">
        <v>247</v>
      </c>
      <c r="BO470" s="135"/>
      <c r="BP470" s="132">
        <v>0.6</v>
      </c>
      <c r="BQ470" s="133"/>
      <c r="BR470" s="134" t="s">
        <v>247</v>
      </c>
      <c r="BS470" s="135"/>
      <c r="BT470" s="132">
        <v>0.6</v>
      </c>
      <c r="BU470" s="133"/>
      <c r="BV470" s="134" t="s">
        <v>247</v>
      </c>
      <c r="BW470" s="135"/>
      <c r="BX470" s="132">
        <v>0.6</v>
      </c>
      <c r="BY470" s="133"/>
      <c r="BZ470" s="134" t="s">
        <v>247</v>
      </c>
      <c r="CA470" s="135"/>
      <c r="CB470" s="132">
        <v>0.6</v>
      </c>
      <c r="CC470" s="133"/>
      <c r="CD470" s="134" t="s">
        <v>247</v>
      </c>
      <c r="CE470" s="135"/>
      <c r="CF470" s="132">
        <v>0.6</v>
      </c>
      <c r="CG470" s="133"/>
      <c r="CH470" s="134" t="s">
        <v>247</v>
      </c>
      <c r="CI470" s="135"/>
      <c r="CJ470" s="132">
        <v>0.6</v>
      </c>
      <c r="CK470" s="133"/>
      <c r="CL470" s="134" t="s">
        <v>247</v>
      </c>
      <c r="CM470" s="135"/>
      <c r="CN470" s="132">
        <v>0.6</v>
      </c>
      <c r="CO470" s="133"/>
      <c r="CP470" s="134" t="s">
        <v>247</v>
      </c>
      <c r="CQ470" s="135"/>
      <c r="CR470" s="132">
        <v>0.6</v>
      </c>
      <c r="CS470" s="133"/>
      <c r="CT470" s="134" t="s">
        <v>247</v>
      </c>
      <c r="CU470" s="135"/>
      <c r="CV470" s="132">
        <v>0.6</v>
      </c>
      <c r="CW470" s="133"/>
      <c r="CX470" s="134" t="s">
        <v>247</v>
      </c>
      <c r="CY470" s="135"/>
      <c r="CZ470" s="132">
        <v>0.6</v>
      </c>
      <c r="DA470" s="133"/>
      <c r="DB470" s="134" t="s">
        <v>247</v>
      </c>
      <c r="DC470" s="135"/>
      <c r="DD470" s="132">
        <v>0.6</v>
      </c>
      <c r="DE470" s="133"/>
      <c r="DF470" s="134" t="s">
        <v>247</v>
      </c>
      <c r="DG470" s="135"/>
      <c r="DH470" s="132">
        <v>0.6</v>
      </c>
      <c r="DI470" s="133"/>
      <c r="DJ470" s="134" t="s">
        <v>247</v>
      </c>
      <c r="DK470" s="135"/>
    </row>
    <row r="471" spans="2:115" ht="23.5" customHeight="1" x14ac:dyDescent="0.4">
      <c r="B471" s="203"/>
      <c r="C471" s="204"/>
      <c r="D471" s="136"/>
      <c r="E471" s="129"/>
      <c r="F471" s="144"/>
      <c r="G471" s="145"/>
      <c r="H471" s="136"/>
      <c r="I471" s="129"/>
      <c r="J471" s="144"/>
      <c r="K471" s="145"/>
      <c r="L471" s="136"/>
      <c r="M471" s="129"/>
      <c r="N471" s="144"/>
      <c r="O471" s="145"/>
      <c r="P471" s="136"/>
      <c r="Q471" s="129"/>
      <c r="R471" s="144"/>
      <c r="S471" s="145"/>
      <c r="T471" s="136"/>
      <c r="U471" s="129"/>
      <c r="V471" s="144"/>
      <c r="W471" s="145"/>
      <c r="X471" s="136"/>
      <c r="Y471" s="129"/>
      <c r="Z471" s="144"/>
      <c r="AA471" s="145"/>
      <c r="AB471" s="136"/>
      <c r="AC471" s="129"/>
      <c r="AD471" s="144"/>
      <c r="AE471" s="145"/>
      <c r="AF471" s="136"/>
      <c r="AG471" s="129"/>
      <c r="AH471" s="144"/>
      <c r="AI471" s="145"/>
      <c r="AJ471" s="136"/>
      <c r="AK471" s="129"/>
      <c r="AL471" s="144"/>
      <c r="AM471" s="145"/>
      <c r="AN471" s="136"/>
      <c r="AO471" s="129"/>
      <c r="AP471" s="144"/>
      <c r="AQ471" s="145"/>
      <c r="AR471" s="136"/>
      <c r="AS471" s="129"/>
      <c r="AT471" s="144"/>
      <c r="AU471" s="145"/>
      <c r="AV471" s="128">
        <f t="shared" ref="AV471" si="319">6.15</f>
        <v>6.15</v>
      </c>
      <c r="AW471" s="129"/>
      <c r="AX471" s="130" t="s">
        <v>134</v>
      </c>
      <c r="AY471" s="131"/>
      <c r="AZ471" s="128">
        <f t="shared" ref="AZ471" si="320">6.15</f>
        <v>6.15</v>
      </c>
      <c r="BA471" s="129"/>
      <c r="BB471" s="130" t="s">
        <v>134</v>
      </c>
      <c r="BC471" s="131"/>
      <c r="BD471" s="128">
        <f t="shared" ref="BD471" si="321">6.15</f>
        <v>6.15</v>
      </c>
      <c r="BE471" s="129"/>
      <c r="BF471" s="130" t="s">
        <v>134</v>
      </c>
      <c r="BG471" s="131"/>
      <c r="BH471" s="128">
        <f t="shared" ref="BH471" si="322">6.15</f>
        <v>6.15</v>
      </c>
      <c r="BI471" s="129"/>
      <c r="BJ471" s="130" t="s">
        <v>134</v>
      </c>
      <c r="BK471" s="131"/>
      <c r="BL471" s="128">
        <f t="shared" ref="BL471" si="323">6.15</f>
        <v>6.15</v>
      </c>
      <c r="BM471" s="129"/>
      <c r="BN471" s="130" t="s">
        <v>134</v>
      </c>
      <c r="BO471" s="131"/>
      <c r="BP471" s="128">
        <v>6.1000000000000005</v>
      </c>
      <c r="BQ471" s="129"/>
      <c r="BR471" s="130" t="s">
        <v>134</v>
      </c>
      <c r="BS471" s="131"/>
      <c r="BT471" s="128">
        <v>6.1000000000000005</v>
      </c>
      <c r="BU471" s="129"/>
      <c r="BV471" s="130" t="s">
        <v>134</v>
      </c>
      <c r="BW471" s="131"/>
      <c r="BX471" s="128">
        <v>6.1000000000000005</v>
      </c>
      <c r="BY471" s="129"/>
      <c r="BZ471" s="130" t="s">
        <v>134</v>
      </c>
      <c r="CA471" s="131"/>
      <c r="CB471" s="128">
        <v>6.1000000000000005</v>
      </c>
      <c r="CC471" s="129"/>
      <c r="CD471" s="130" t="s">
        <v>134</v>
      </c>
      <c r="CE471" s="131"/>
      <c r="CF471" s="128">
        <v>6.1000000000000005</v>
      </c>
      <c r="CG471" s="129"/>
      <c r="CH471" s="130" t="s">
        <v>134</v>
      </c>
      <c r="CI471" s="131"/>
      <c r="CJ471" s="128">
        <v>6.1000000000000005</v>
      </c>
      <c r="CK471" s="129"/>
      <c r="CL471" s="130" t="s">
        <v>134</v>
      </c>
      <c r="CM471" s="131"/>
      <c r="CN471" s="128">
        <v>6.1000000000000005</v>
      </c>
      <c r="CO471" s="129"/>
      <c r="CP471" s="130" t="s">
        <v>134</v>
      </c>
      <c r="CQ471" s="131"/>
      <c r="CR471" s="128">
        <v>6.1000000000000005</v>
      </c>
      <c r="CS471" s="129"/>
      <c r="CT471" s="130" t="s">
        <v>134</v>
      </c>
      <c r="CU471" s="131"/>
      <c r="CV471" s="128">
        <v>6.1000000000000005</v>
      </c>
      <c r="CW471" s="129"/>
      <c r="CX471" s="130" t="s">
        <v>134</v>
      </c>
      <c r="CY471" s="131"/>
      <c r="CZ471" s="128">
        <v>10.220000000000001</v>
      </c>
      <c r="DA471" s="129"/>
      <c r="DB471" s="130" t="s">
        <v>134</v>
      </c>
      <c r="DC471" s="131"/>
      <c r="DD471" s="128">
        <v>10.220000000000001</v>
      </c>
      <c r="DE471" s="129"/>
      <c r="DF471" s="130" t="s">
        <v>134</v>
      </c>
      <c r="DG471" s="131"/>
      <c r="DH471" s="128">
        <v>10.220000000000001</v>
      </c>
      <c r="DI471" s="129"/>
      <c r="DJ471" s="130" t="s">
        <v>134</v>
      </c>
      <c r="DK471" s="131"/>
    </row>
    <row r="472" spans="2:115" ht="23.5" customHeight="1" x14ac:dyDescent="0.4">
      <c r="B472" s="201" t="s">
        <v>246</v>
      </c>
      <c r="C472" s="202"/>
      <c r="D472" s="137" t="s">
        <v>8</v>
      </c>
      <c r="E472" s="133"/>
      <c r="F472" s="142" t="s">
        <v>8</v>
      </c>
      <c r="G472" s="143"/>
      <c r="H472" s="137" t="s">
        <v>8</v>
      </c>
      <c r="I472" s="133"/>
      <c r="J472" s="142" t="s">
        <v>8</v>
      </c>
      <c r="K472" s="143"/>
      <c r="L472" s="137" t="s">
        <v>8</v>
      </c>
      <c r="M472" s="133"/>
      <c r="N472" s="142" t="s">
        <v>8</v>
      </c>
      <c r="O472" s="143"/>
      <c r="P472" s="137" t="s">
        <v>8</v>
      </c>
      <c r="Q472" s="133"/>
      <c r="R472" s="142" t="s">
        <v>8</v>
      </c>
      <c r="S472" s="143"/>
      <c r="T472" s="137" t="s">
        <v>8</v>
      </c>
      <c r="U472" s="133"/>
      <c r="V472" s="142" t="s">
        <v>8</v>
      </c>
      <c r="W472" s="143"/>
      <c r="X472" s="137" t="s">
        <v>8</v>
      </c>
      <c r="Y472" s="133"/>
      <c r="Z472" s="142" t="s">
        <v>8</v>
      </c>
      <c r="AA472" s="143"/>
      <c r="AB472" s="137" t="s">
        <v>8</v>
      </c>
      <c r="AC472" s="133"/>
      <c r="AD472" s="142" t="s">
        <v>8</v>
      </c>
      <c r="AE472" s="143"/>
      <c r="AF472" s="137" t="s">
        <v>8</v>
      </c>
      <c r="AG472" s="133"/>
      <c r="AH472" s="142" t="s">
        <v>8</v>
      </c>
      <c r="AI472" s="143"/>
      <c r="AJ472" s="137" t="s">
        <v>8</v>
      </c>
      <c r="AK472" s="133"/>
      <c r="AL472" s="142" t="s">
        <v>8</v>
      </c>
      <c r="AM472" s="143"/>
      <c r="AN472" s="137" t="s">
        <v>8</v>
      </c>
      <c r="AO472" s="133"/>
      <c r="AP472" s="142" t="s">
        <v>8</v>
      </c>
      <c r="AQ472" s="143"/>
      <c r="AR472" s="137" t="s">
        <v>8</v>
      </c>
      <c r="AS472" s="133"/>
      <c r="AT472" s="142" t="s">
        <v>8</v>
      </c>
      <c r="AU472" s="143"/>
      <c r="AV472" s="132">
        <v>0.6</v>
      </c>
      <c r="AW472" s="133"/>
      <c r="AX472" s="134" t="s">
        <v>247</v>
      </c>
      <c r="AY472" s="135"/>
      <c r="AZ472" s="132">
        <v>0.6</v>
      </c>
      <c r="BA472" s="133"/>
      <c r="BB472" s="134" t="s">
        <v>247</v>
      </c>
      <c r="BC472" s="135"/>
      <c r="BD472" s="132">
        <v>0.6</v>
      </c>
      <c r="BE472" s="133"/>
      <c r="BF472" s="134" t="s">
        <v>247</v>
      </c>
      <c r="BG472" s="135"/>
      <c r="BH472" s="132">
        <v>0.6</v>
      </c>
      <c r="BI472" s="133"/>
      <c r="BJ472" s="134" t="s">
        <v>247</v>
      </c>
      <c r="BK472" s="135"/>
      <c r="BL472" s="132">
        <v>0.6</v>
      </c>
      <c r="BM472" s="133"/>
      <c r="BN472" s="134" t="s">
        <v>247</v>
      </c>
      <c r="BO472" s="135"/>
      <c r="BP472" s="132">
        <v>0.6</v>
      </c>
      <c r="BQ472" s="133"/>
      <c r="BR472" s="134" t="s">
        <v>247</v>
      </c>
      <c r="BS472" s="135"/>
      <c r="BT472" s="132">
        <v>0.6</v>
      </c>
      <c r="BU472" s="133"/>
      <c r="BV472" s="134" t="s">
        <v>247</v>
      </c>
      <c r="BW472" s="135"/>
      <c r="BX472" s="132">
        <v>0.6</v>
      </c>
      <c r="BY472" s="133"/>
      <c r="BZ472" s="134" t="s">
        <v>247</v>
      </c>
      <c r="CA472" s="135"/>
      <c r="CB472" s="132">
        <v>0.6</v>
      </c>
      <c r="CC472" s="133"/>
      <c r="CD472" s="134" t="s">
        <v>247</v>
      </c>
      <c r="CE472" s="135"/>
      <c r="CF472" s="132">
        <v>0.6</v>
      </c>
      <c r="CG472" s="133"/>
      <c r="CH472" s="134" t="s">
        <v>247</v>
      </c>
      <c r="CI472" s="135"/>
      <c r="CJ472" s="132">
        <v>0.6</v>
      </c>
      <c r="CK472" s="133"/>
      <c r="CL472" s="134" t="s">
        <v>247</v>
      </c>
      <c r="CM472" s="135"/>
      <c r="CN472" s="132">
        <v>0.6</v>
      </c>
      <c r="CO472" s="133"/>
      <c r="CP472" s="134" t="s">
        <v>247</v>
      </c>
      <c r="CQ472" s="135"/>
      <c r="CR472" s="132">
        <v>0.6</v>
      </c>
      <c r="CS472" s="133"/>
      <c r="CT472" s="134" t="s">
        <v>247</v>
      </c>
      <c r="CU472" s="135"/>
      <c r="CV472" s="132">
        <v>0.6</v>
      </c>
      <c r="CW472" s="133"/>
      <c r="CX472" s="134" t="s">
        <v>247</v>
      </c>
      <c r="CY472" s="135"/>
      <c r="CZ472" s="132">
        <v>0.6</v>
      </c>
      <c r="DA472" s="133"/>
      <c r="DB472" s="134" t="s">
        <v>247</v>
      </c>
      <c r="DC472" s="135"/>
      <c r="DD472" s="132">
        <v>0.6</v>
      </c>
      <c r="DE472" s="133"/>
      <c r="DF472" s="134" t="s">
        <v>247</v>
      </c>
      <c r="DG472" s="135"/>
      <c r="DH472" s="132">
        <v>0.6</v>
      </c>
      <c r="DI472" s="133"/>
      <c r="DJ472" s="134" t="s">
        <v>247</v>
      </c>
      <c r="DK472" s="135"/>
    </row>
    <row r="473" spans="2:115" ht="23.5" customHeight="1" x14ac:dyDescent="0.4">
      <c r="B473" s="203"/>
      <c r="C473" s="204"/>
      <c r="D473" s="136"/>
      <c r="E473" s="129"/>
      <c r="F473" s="144"/>
      <c r="G473" s="145"/>
      <c r="H473" s="136"/>
      <c r="I473" s="129"/>
      <c r="J473" s="144"/>
      <c r="K473" s="145"/>
      <c r="L473" s="136"/>
      <c r="M473" s="129"/>
      <c r="N473" s="144"/>
      <c r="O473" s="145"/>
      <c r="P473" s="136"/>
      <c r="Q473" s="129"/>
      <c r="R473" s="144"/>
      <c r="S473" s="145"/>
      <c r="T473" s="136"/>
      <c r="U473" s="129"/>
      <c r="V473" s="144"/>
      <c r="W473" s="145"/>
      <c r="X473" s="136"/>
      <c r="Y473" s="129"/>
      <c r="Z473" s="144"/>
      <c r="AA473" s="145"/>
      <c r="AB473" s="136"/>
      <c r="AC473" s="129"/>
      <c r="AD473" s="144"/>
      <c r="AE473" s="145"/>
      <c r="AF473" s="136"/>
      <c r="AG473" s="129"/>
      <c r="AH473" s="144"/>
      <c r="AI473" s="145"/>
      <c r="AJ473" s="136"/>
      <c r="AK473" s="129"/>
      <c r="AL473" s="144"/>
      <c r="AM473" s="145"/>
      <c r="AN473" s="136"/>
      <c r="AO473" s="129"/>
      <c r="AP473" s="144"/>
      <c r="AQ473" s="145"/>
      <c r="AR473" s="136"/>
      <c r="AS473" s="129"/>
      <c r="AT473" s="144"/>
      <c r="AU473" s="145"/>
      <c r="AV473" s="128">
        <f t="shared" ref="AV473" si="324">6.15</f>
        <v>6.15</v>
      </c>
      <c r="AW473" s="129"/>
      <c r="AX473" s="130" t="s">
        <v>134</v>
      </c>
      <c r="AY473" s="131"/>
      <c r="AZ473" s="128">
        <f t="shared" ref="AZ473" si="325">6.15</f>
        <v>6.15</v>
      </c>
      <c r="BA473" s="129"/>
      <c r="BB473" s="130" t="s">
        <v>134</v>
      </c>
      <c r="BC473" s="131"/>
      <c r="BD473" s="128">
        <f t="shared" ref="BD473" si="326">6.15</f>
        <v>6.15</v>
      </c>
      <c r="BE473" s="129"/>
      <c r="BF473" s="130" t="s">
        <v>134</v>
      </c>
      <c r="BG473" s="131"/>
      <c r="BH473" s="128">
        <f t="shared" ref="BH473" si="327">6.15</f>
        <v>6.15</v>
      </c>
      <c r="BI473" s="129"/>
      <c r="BJ473" s="130" t="s">
        <v>134</v>
      </c>
      <c r="BK473" s="131"/>
      <c r="BL473" s="128">
        <f t="shared" ref="BL473" si="328">6.15</f>
        <v>6.15</v>
      </c>
      <c r="BM473" s="129"/>
      <c r="BN473" s="130" t="s">
        <v>134</v>
      </c>
      <c r="BO473" s="131"/>
      <c r="BP473" s="128">
        <v>6.1000000000000005</v>
      </c>
      <c r="BQ473" s="129"/>
      <c r="BR473" s="130" t="s">
        <v>134</v>
      </c>
      <c r="BS473" s="131"/>
      <c r="BT473" s="128">
        <v>6.1000000000000005</v>
      </c>
      <c r="BU473" s="129"/>
      <c r="BV473" s="130" t="s">
        <v>134</v>
      </c>
      <c r="BW473" s="131"/>
      <c r="BX473" s="128">
        <v>6.1000000000000005</v>
      </c>
      <c r="BY473" s="129"/>
      <c r="BZ473" s="130" t="s">
        <v>134</v>
      </c>
      <c r="CA473" s="131"/>
      <c r="CB473" s="128">
        <v>6.1000000000000005</v>
      </c>
      <c r="CC473" s="129"/>
      <c r="CD473" s="130" t="s">
        <v>134</v>
      </c>
      <c r="CE473" s="131"/>
      <c r="CF473" s="128">
        <v>6.1000000000000005</v>
      </c>
      <c r="CG473" s="129"/>
      <c r="CH473" s="130" t="s">
        <v>134</v>
      </c>
      <c r="CI473" s="131"/>
      <c r="CJ473" s="128">
        <v>6.1000000000000005</v>
      </c>
      <c r="CK473" s="129"/>
      <c r="CL473" s="130" t="s">
        <v>134</v>
      </c>
      <c r="CM473" s="131"/>
      <c r="CN473" s="128">
        <v>6.1000000000000005</v>
      </c>
      <c r="CO473" s="129"/>
      <c r="CP473" s="130" t="s">
        <v>134</v>
      </c>
      <c r="CQ473" s="131"/>
      <c r="CR473" s="128">
        <v>6.1000000000000005</v>
      </c>
      <c r="CS473" s="129"/>
      <c r="CT473" s="130" t="s">
        <v>134</v>
      </c>
      <c r="CU473" s="131"/>
      <c r="CV473" s="128">
        <v>6.1000000000000005</v>
      </c>
      <c r="CW473" s="129"/>
      <c r="CX473" s="130" t="s">
        <v>134</v>
      </c>
      <c r="CY473" s="131"/>
      <c r="CZ473" s="128">
        <v>10.220000000000001</v>
      </c>
      <c r="DA473" s="129"/>
      <c r="DB473" s="130" t="s">
        <v>134</v>
      </c>
      <c r="DC473" s="131"/>
      <c r="DD473" s="128">
        <v>10.220000000000001</v>
      </c>
      <c r="DE473" s="129"/>
      <c r="DF473" s="130" t="s">
        <v>134</v>
      </c>
      <c r="DG473" s="131"/>
      <c r="DH473" s="128">
        <v>10.220000000000001</v>
      </c>
      <c r="DI473" s="129"/>
      <c r="DJ473" s="130" t="s">
        <v>134</v>
      </c>
      <c r="DK473" s="131"/>
    </row>
    <row r="474" spans="2:115" ht="23.5" customHeight="1" x14ac:dyDescent="0.4">
      <c r="B474" s="201" t="s">
        <v>13</v>
      </c>
      <c r="C474" s="202"/>
      <c r="D474" s="137" t="s">
        <v>8</v>
      </c>
      <c r="E474" s="133"/>
      <c r="F474" s="142" t="s">
        <v>8</v>
      </c>
      <c r="G474" s="143"/>
      <c r="H474" s="137" t="s">
        <v>8</v>
      </c>
      <c r="I474" s="133"/>
      <c r="J474" s="142" t="s">
        <v>8</v>
      </c>
      <c r="K474" s="143"/>
      <c r="L474" s="137" t="s">
        <v>8</v>
      </c>
      <c r="M474" s="133"/>
      <c r="N474" s="142" t="s">
        <v>8</v>
      </c>
      <c r="O474" s="143"/>
      <c r="P474" s="137" t="s">
        <v>8</v>
      </c>
      <c r="Q474" s="133"/>
      <c r="R474" s="142" t="s">
        <v>8</v>
      </c>
      <c r="S474" s="143"/>
      <c r="T474" s="137" t="s">
        <v>8</v>
      </c>
      <c r="U474" s="133"/>
      <c r="V474" s="142" t="s">
        <v>8</v>
      </c>
      <c r="W474" s="143"/>
      <c r="X474" s="137" t="s">
        <v>8</v>
      </c>
      <c r="Y474" s="133"/>
      <c r="Z474" s="142" t="s">
        <v>8</v>
      </c>
      <c r="AA474" s="143"/>
      <c r="AB474" s="137" t="s">
        <v>8</v>
      </c>
      <c r="AC474" s="133"/>
      <c r="AD474" s="142" t="s">
        <v>8</v>
      </c>
      <c r="AE474" s="143"/>
      <c r="AF474" s="137" t="s">
        <v>8</v>
      </c>
      <c r="AG474" s="133"/>
      <c r="AH474" s="142" t="s">
        <v>8</v>
      </c>
      <c r="AI474" s="143"/>
      <c r="AJ474" s="137" t="s">
        <v>8</v>
      </c>
      <c r="AK474" s="133"/>
      <c r="AL474" s="142" t="s">
        <v>8</v>
      </c>
      <c r="AM474" s="143"/>
      <c r="AN474" s="137" t="s">
        <v>8</v>
      </c>
      <c r="AO474" s="133"/>
      <c r="AP474" s="142" t="s">
        <v>8</v>
      </c>
      <c r="AQ474" s="143"/>
      <c r="AR474" s="137" t="s">
        <v>8</v>
      </c>
      <c r="AS474" s="133"/>
      <c r="AT474" s="142" t="s">
        <v>8</v>
      </c>
      <c r="AU474" s="143"/>
      <c r="AV474" s="132">
        <v>1.03</v>
      </c>
      <c r="AW474" s="133"/>
      <c r="AX474" s="134" t="s">
        <v>247</v>
      </c>
      <c r="AY474" s="135"/>
      <c r="AZ474" s="132">
        <v>1.03</v>
      </c>
      <c r="BA474" s="133"/>
      <c r="BB474" s="134" t="s">
        <v>247</v>
      </c>
      <c r="BC474" s="135"/>
      <c r="BD474" s="132">
        <v>1.03</v>
      </c>
      <c r="BE474" s="133"/>
      <c r="BF474" s="134" t="s">
        <v>247</v>
      </c>
      <c r="BG474" s="135"/>
      <c r="BH474" s="132">
        <v>1.03</v>
      </c>
      <c r="BI474" s="133"/>
      <c r="BJ474" s="134" t="s">
        <v>247</v>
      </c>
      <c r="BK474" s="135"/>
      <c r="BL474" s="132">
        <v>1.03</v>
      </c>
      <c r="BM474" s="133"/>
      <c r="BN474" s="134" t="s">
        <v>247</v>
      </c>
      <c r="BO474" s="135"/>
      <c r="BP474" s="132">
        <v>0.98</v>
      </c>
      <c r="BQ474" s="133"/>
      <c r="BR474" s="134" t="s">
        <v>247</v>
      </c>
      <c r="BS474" s="135"/>
      <c r="BT474" s="132">
        <v>0.98</v>
      </c>
      <c r="BU474" s="133"/>
      <c r="BV474" s="134" t="s">
        <v>247</v>
      </c>
      <c r="BW474" s="135"/>
      <c r="BX474" s="132">
        <v>0.98</v>
      </c>
      <c r="BY474" s="133"/>
      <c r="BZ474" s="134" t="s">
        <v>247</v>
      </c>
      <c r="CA474" s="135"/>
      <c r="CB474" s="132">
        <v>0.98</v>
      </c>
      <c r="CC474" s="133"/>
      <c r="CD474" s="134" t="s">
        <v>247</v>
      </c>
      <c r="CE474" s="135"/>
      <c r="CF474" s="132">
        <v>0.98</v>
      </c>
      <c r="CG474" s="133"/>
      <c r="CH474" s="134" t="s">
        <v>247</v>
      </c>
      <c r="CI474" s="135"/>
      <c r="CJ474" s="132">
        <v>0.98</v>
      </c>
      <c r="CK474" s="133"/>
      <c r="CL474" s="134" t="s">
        <v>247</v>
      </c>
      <c r="CM474" s="135"/>
      <c r="CN474" s="132">
        <v>0.98</v>
      </c>
      <c r="CO474" s="133"/>
      <c r="CP474" s="134" t="s">
        <v>247</v>
      </c>
      <c r="CQ474" s="135"/>
      <c r="CR474" s="132">
        <v>0.98</v>
      </c>
      <c r="CS474" s="133"/>
      <c r="CT474" s="134" t="s">
        <v>247</v>
      </c>
      <c r="CU474" s="135"/>
      <c r="CV474" s="132">
        <v>0.98</v>
      </c>
      <c r="CW474" s="133"/>
      <c r="CX474" s="134" t="s">
        <v>247</v>
      </c>
      <c r="CY474" s="135"/>
      <c r="CZ474" s="132">
        <v>1.03</v>
      </c>
      <c r="DA474" s="133"/>
      <c r="DB474" s="134" t="s">
        <v>247</v>
      </c>
      <c r="DC474" s="135"/>
      <c r="DD474" s="132">
        <v>1.03</v>
      </c>
      <c r="DE474" s="133"/>
      <c r="DF474" s="134" t="s">
        <v>247</v>
      </c>
      <c r="DG474" s="135"/>
      <c r="DH474" s="132">
        <v>1.03</v>
      </c>
      <c r="DI474" s="133"/>
      <c r="DJ474" s="134" t="s">
        <v>247</v>
      </c>
      <c r="DK474" s="135"/>
    </row>
    <row r="475" spans="2:115" ht="23.5" customHeight="1" x14ac:dyDescent="0.4">
      <c r="B475" s="203"/>
      <c r="C475" s="204"/>
      <c r="D475" s="136"/>
      <c r="E475" s="129"/>
      <c r="F475" s="144"/>
      <c r="G475" s="145"/>
      <c r="H475" s="136"/>
      <c r="I475" s="129"/>
      <c r="J475" s="144"/>
      <c r="K475" s="145"/>
      <c r="L475" s="136"/>
      <c r="M475" s="129"/>
      <c r="N475" s="144"/>
      <c r="O475" s="145"/>
      <c r="P475" s="136"/>
      <c r="Q475" s="129"/>
      <c r="R475" s="144"/>
      <c r="S475" s="145"/>
      <c r="T475" s="136"/>
      <c r="U475" s="129"/>
      <c r="V475" s="144"/>
      <c r="W475" s="145"/>
      <c r="X475" s="136"/>
      <c r="Y475" s="129"/>
      <c r="Z475" s="144"/>
      <c r="AA475" s="145"/>
      <c r="AB475" s="136"/>
      <c r="AC475" s="129"/>
      <c r="AD475" s="144"/>
      <c r="AE475" s="145"/>
      <c r="AF475" s="136"/>
      <c r="AG475" s="129"/>
      <c r="AH475" s="144"/>
      <c r="AI475" s="145"/>
      <c r="AJ475" s="136"/>
      <c r="AK475" s="129"/>
      <c r="AL475" s="144"/>
      <c r="AM475" s="145"/>
      <c r="AN475" s="136"/>
      <c r="AO475" s="129"/>
      <c r="AP475" s="144"/>
      <c r="AQ475" s="145"/>
      <c r="AR475" s="136"/>
      <c r="AS475" s="129"/>
      <c r="AT475" s="144"/>
      <c r="AU475" s="145"/>
      <c r="AV475" s="128">
        <v>0.78</v>
      </c>
      <c r="AW475" s="129"/>
      <c r="AX475" s="130" t="s">
        <v>134</v>
      </c>
      <c r="AY475" s="131"/>
      <c r="AZ475" s="128">
        <v>0.78</v>
      </c>
      <c r="BA475" s="129"/>
      <c r="BB475" s="130" t="s">
        <v>134</v>
      </c>
      <c r="BC475" s="131"/>
      <c r="BD475" s="128">
        <v>0.78</v>
      </c>
      <c r="BE475" s="129"/>
      <c r="BF475" s="130" t="s">
        <v>134</v>
      </c>
      <c r="BG475" s="131"/>
      <c r="BH475" s="128">
        <v>0.78</v>
      </c>
      <c r="BI475" s="129"/>
      <c r="BJ475" s="130" t="s">
        <v>134</v>
      </c>
      <c r="BK475" s="131"/>
      <c r="BL475" s="128">
        <v>0.78</v>
      </c>
      <c r="BM475" s="129"/>
      <c r="BN475" s="130" t="s">
        <v>134</v>
      </c>
      <c r="BO475" s="131"/>
      <c r="BP475" s="128">
        <v>0.73</v>
      </c>
      <c r="BQ475" s="129"/>
      <c r="BR475" s="130" t="s">
        <v>134</v>
      </c>
      <c r="BS475" s="131"/>
      <c r="BT475" s="128">
        <v>0.73</v>
      </c>
      <c r="BU475" s="129"/>
      <c r="BV475" s="130" t="s">
        <v>134</v>
      </c>
      <c r="BW475" s="131"/>
      <c r="BX475" s="128">
        <v>0.73</v>
      </c>
      <c r="BY475" s="129"/>
      <c r="BZ475" s="130" t="s">
        <v>134</v>
      </c>
      <c r="CA475" s="131"/>
      <c r="CB475" s="128">
        <v>0.73</v>
      </c>
      <c r="CC475" s="129"/>
      <c r="CD475" s="130" t="s">
        <v>134</v>
      </c>
      <c r="CE475" s="131"/>
      <c r="CF475" s="128">
        <v>0.73</v>
      </c>
      <c r="CG475" s="129"/>
      <c r="CH475" s="130" t="s">
        <v>134</v>
      </c>
      <c r="CI475" s="131"/>
      <c r="CJ475" s="128">
        <v>0.73</v>
      </c>
      <c r="CK475" s="129"/>
      <c r="CL475" s="130" t="s">
        <v>134</v>
      </c>
      <c r="CM475" s="131"/>
      <c r="CN475" s="128">
        <v>0.73</v>
      </c>
      <c r="CO475" s="129"/>
      <c r="CP475" s="130" t="s">
        <v>134</v>
      </c>
      <c r="CQ475" s="131"/>
      <c r="CR475" s="128">
        <v>0.73</v>
      </c>
      <c r="CS475" s="129"/>
      <c r="CT475" s="130" t="s">
        <v>134</v>
      </c>
      <c r="CU475" s="131"/>
      <c r="CV475" s="128">
        <v>0.73</v>
      </c>
      <c r="CW475" s="129"/>
      <c r="CX475" s="130" t="s">
        <v>134</v>
      </c>
      <c r="CY475" s="131"/>
      <c r="CZ475" s="128">
        <v>4.8499999999999996</v>
      </c>
      <c r="DA475" s="129"/>
      <c r="DB475" s="130" t="s">
        <v>134</v>
      </c>
      <c r="DC475" s="131"/>
      <c r="DD475" s="128">
        <v>4.8499999999999996</v>
      </c>
      <c r="DE475" s="129"/>
      <c r="DF475" s="130" t="s">
        <v>134</v>
      </c>
      <c r="DG475" s="131"/>
      <c r="DH475" s="128">
        <v>4.8499999999999996</v>
      </c>
      <c r="DI475" s="129"/>
      <c r="DJ475" s="130" t="s">
        <v>134</v>
      </c>
      <c r="DK475" s="131"/>
    </row>
    <row r="476" spans="2:115" ht="23.5" customHeight="1" x14ac:dyDescent="0.4">
      <c r="B476" s="201" t="s">
        <v>47</v>
      </c>
      <c r="C476" s="202"/>
      <c r="D476" s="137" t="s">
        <v>8</v>
      </c>
      <c r="E476" s="133"/>
      <c r="F476" s="142" t="s">
        <v>8</v>
      </c>
      <c r="G476" s="143"/>
      <c r="H476" s="137" t="s">
        <v>8</v>
      </c>
      <c r="I476" s="133"/>
      <c r="J476" s="142" t="s">
        <v>8</v>
      </c>
      <c r="K476" s="143"/>
      <c r="L476" s="137" t="s">
        <v>8</v>
      </c>
      <c r="M476" s="133"/>
      <c r="N476" s="142" t="s">
        <v>8</v>
      </c>
      <c r="O476" s="143"/>
      <c r="P476" s="137" t="s">
        <v>8</v>
      </c>
      <c r="Q476" s="133"/>
      <c r="R476" s="142" t="s">
        <v>8</v>
      </c>
      <c r="S476" s="143"/>
      <c r="T476" s="137" t="s">
        <v>8</v>
      </c>
      <c r="U476" s="133"/>
      <c r="V476" s="142" t="s">
        <v>8</v>
      </c>
      <c r="W476" s="143"/>
      <c r="X476" s="137" t="s">
        <v>8</v>
      </c>
      <c r="Y476" s="133"/>
      <c r="Z476" s="142" t="s">
        <v>8</v>
      </c>
      <c r="AA476" s="143"/>
      <c r="AB476" s="137" t="s">
        <v>8</v>
      </c>
      <c r="AC476" s="133"/>
      <c r="AD476" s="142" t="s">
        <v>8</v>
      </c>
      <c r="AE476" s="143"/>
      <c r="AF476" s="137" t="s">
        <v>8</v>
      </c>
      <c r="AG476" s="133"/>
      <c r="AH476" s="142" t="s">
        <v>8</v>
      </c>
      <c r="AI476" s="143"/>
      <c r="AJ476" s="137" t="s">
        <v>8</v>
      </c>
      <c r="AK476" s="133"/>
      <c r="AL476" s="142" t="s">
        <v>8</v>
      </c>
      <c r="AM476" s="143"/>
      <c r="AN476" s="137" t="s">
        <v>8</v>
      </c>
      <c r="AO476" s="133"/>
      <c r="AP476" s="142" t="s">
        <v>8</v>
      </c>
      <c r="AQ476" s="143"/>
      <c r="AR476" s="137" t="s">
        <v>8</v>
      </c>
      <c r="AS476" s="133"/>
      <c r="AT476" s="142" t="s">
        <v>8</v>
      </c>
      <c r="AU476" s="143"/>
      <c r="AV476" s="132">
        <v>0.6</v>
      </c>
      <c r="AW476" s="133"/>
      <c r="AX476" s="134" t="s">
        <v>247</v>
      </c>
      <c r="AY476" s="135"/>
      <c r="AZ476" s="132">
        <v>0.6</v>
      </c>
      <c r="BA476" s="133"/>
      <c r="BB476" s="134" t="s">
        <v>247</v>
      </c>
      <c r="BC476" s="135"/>
      <c r="BD476" s="132">
        <v>0.6</v>
      </c>
      <c r="BE476" s="133"/>
      <c r="BF476" s="134" t="s">
        <v>247</v>
      </c>
      <c r="BG476" s="135"/>
      <c r="BH476" s="132">
        <v>0.6</v>
      </c>
      <c r="BI476" s="133"/>
      <c r="BJ476" s="134" t="s">
        <v>247</v>
      </c>
      <c r="BK476" s="135"/>
      <c r="BL476" s="137">
        <f>1.79+0.15</f>
        <v>1.94</v>
      </c>
      <c r="BM476" s="133"/>
      <c r="BN476" s="134" t="s">
        <v>134</v>
      </c>
      <c r="BO476" s="135"/>
      <c r="BP476" s="137">
        <v>1.89</v>
      </c>
      <c r="BQ476" s="133"/>
      <c r="BR476" s="134" t="s">
        <v>134</v>
      </c>
      <c r="BS476" s="135"/>
      <c r="BT476" s="137">
        <v>0.63</v>
      </c>
      <c r="BU476" s="133"/>
      <c r="BV476" s="134" t="s">
        <v>134</v>
      </c>
      <c r="BW476" s="135"/>
      <c r="BX476" s="137">
        <v>0.63</v>
      </c>
      <c r="BY476" s="133"/>
      <c r="BZ476" s="134" t="s">
        <v>134</v>
      </c>
      <c r="CA476" s="135"/>
      <c r="CB476" s="137">
        <v>0.63</v>
      </c>
      <c r="CC476" s="133"/>
      <c r="CD476" s="134" t="s">
        <v>134</v>
      </c>
      <c r="CE476" s="135"/>
      <c r="CF476" s="137">
        <v>0.63</v>
      </c>
      <c r="CG476" s="133"/>
      <c r="CH476" s="134" t="s">
        <v>134</v>
      </c>
      <c r="CI476" s="135"/>
      <c r="CJ476" s="137">
        <v>0.63</v>
      </c>
      <c r="CK476" s="133"/>
      <c r="CL476" s="134" t="s">
        <v>134</v>
      </c>
      <c r="CM476" s="135"/>
      <c r="CN476" s="137">
        <v>0.63</v>
      </c>
      <c r="CO476" s="133"/>
      <c r="CP476" s="134" t="s">
        <v>134</v>
      </c>
      <c r="CQ476" s="135"/>
      <c r="CR476" s="137">
        <v>0.63</v>
      </c>
      <c r="CS476" s="133"/>
      <c r="CT476" s="134" t="s">
        <v>134</v>
      </c>
      <c r="CU476" s="135"/>
      <c r="CV476" s="137">
        <v>0.63</v>
      </c>
      <c r="CW476" s="133"/>
      <c r="CX476" s="134" t="s">
        <v>134</v>
      </c>
      <c r="CY476" s="135"/>
      <c r="CZ476" s="137">
        <v>0.63</v>
      </c>
      <c r="DA476" s="133"/>
      <c r="DB476" s="134" t="s">
        <v>134</v>
      </c>
      <c r="DC476" s="135"/>
      <c r="DD476" s="137">
        <v>0.63</v>
      </c>
      <c r="DE476" s="133"/>
      <c r="DF476" s="134" t="s">
        <v>134</v>
      </c>
      <c r="DG476" s="135"/>
      <c r="DH476" s="137">
        <v>0.63</v>
      </c>
      <c r="DI476" s="133"/>
      <c r="DJ476" s="134" t="s">
        <v>134</v>
      </c>
      <c r="DK476" s="135"/>
    </row>
    <row r="477" spans="2:115" ht="23.5" customHeight="1" x14ac:dyDescent="0.4">
      <c r="B477" s="203"/>
      <c r="C477" s="204"/>
      <c r="D477" s="136"/>
      <c r="E477" s="129"/>
      <c r="F477" s="144"/>
      <c r="G477" s="145"/>
      <c r="H477" s="136"/>
      <c r="I477" s="129"/>
      <c r="J477" s="144"/>
      <c r="K477" s="145"/>
      <c r="L477" s="136"/>
      <c r="M477" s="129"/>
      <c r="N477" s="144"/>
      <c r="O477" s="145"/>
      <c r="P477" s="136"/>
      <c r="Q477" s="129"/>
      <c r="R477" s="144"/>
      <c r="S477" s="145"/>
      <c r="T477" s="136"/>
      <c r="U477" s="129"/>
      <c r="V477" s="144"/>
      <c r="W477" s="145"/>
      <c r="X477" s="136"/>
      <c r="Y477" s="129"/>
      <c r="Z477" s="144"/>
      <c r="AA477" s="145"/>
      <c r="AB477" s="136"/>
      <c r="AC477" s="129"/>
      <c r="AD477" s="144"/>
      <c r="AE477" s="145"/>
      <c r="AF477" s="136"/>
      <c r="AG477" s="129"/>
      <c r="AH477" s="144"/>
      <c r="AI477" s="145"/>
      <c r="AJ477" s="136"/>
      <c r="AK477" s="129"/>
      <c r="AL477" s="144"/>
      <c r="AM477" s="145"/>
      <c r="AN477" s="136"/>
      <c r="AO477" s="129"/>
      <c r="AP477" s="144"/>
      <c r="AQ477" s="145"/>
      <c r="AR477" s="136"/>
      <c r="AS477" s="129"/>
      <c r="AT477" s="144"/>
      <c r="AU477" s="145"/>
      <c r="AV477" s="128">
        <f t="shared" ref="AV477" si="329">6.15</f>
        <v>6.15</v>
      </c>
      <c r="AW477" s="129"/>
      <c r="AX477" s="130" t="s">
        <v>134</v>
      </c>
      <c r="AY477" s="131"/>
      <c r="AZ477" s="128">
        <f t="shared" ref="AZ477:AZ483" si="330">6.15</f>
        <v>6.15</v>
      </c>
      <c r="BA477" s="129"/>
      <c r="BB477" s="130" t="s">
        <v>134</v>
      </c>
      <c r="BC477" s="131"/>
      <c r="BD477" s="128">
        <f t="shared" ref="BD477:BD483" si="331">6.15</f>
        <v>6.15</v>
      </c>
      <c r="BE477" s="129"/>
      <c r="BF477" s="130" t="s">
        <v>134</v>
      </c>
      <c r="BG477" s="131"/>
      <c r="BH477" s="128">
        <f t="shared" ref="BH477:BH483" si="332">6.15</f>
        <v>6.15</v>
      </c>
      <c r="BI477" s="129"/>
      <c r="BJ477" s="130" t="s">
        <v>134</v>
      </c>
      <c r="BK477" s="131"/>
      <c r="BL477" s="136"/>
      <c r="BM477" s="129"/>
      <c r="BN477" s="130"/>
      <c r="BO477" s="131"/>
      <c r="BP477" s="136">
        <v>-0.05</v>
      </c>
      <c r="BQ477" s="129"/>
      <c r="BR477" s="130"/>
      <c r="BS477" s="131"/>
      <c r="BT477" s="136">
        <v>-0.05</v>
      </c>
      <c r="BU477" s="129"/>
      <c r="BV477" s="130"/>
      <c r="BW477" s="131"/>
      <c r="BX477" s="136">
        <v>-0.05</v>
      </c>
      <c r="BY477" s="129"/>
      <c r="BZ477" s="130"/>
      <c r="CA477" s="131"/>
      <c r="CB477" s="136">
        <v>-0.05</v>
      </c>
      <c r="CC477" s="129"/>
      <c r="CD477" s="130"/>
      <c r="CE477" s="131"/>
      <c r="CF477" s="136">
        <v>-0.05</v>
      </c>
      <c r="CG477" s="129"/>
      <c r="CH477" s="130"/>
      <c r="CI477" s="131"/>
      <c r="CJ477" s="136">
        <v>-0.05</v>
      </c>
      <c r="CK477" s="129"/>
      <c r="CL477" s="130"/>
      <c r="CM477" s="131"/>
      <c r="CN477" s="136">
        <v>-0.05</v>
      </c>
      <c r="CO477" s="129"/>
      <c r="CP477" s="130"/>
      <c r="CQ477" s="131"/>
      <c r="CR477" s="136">
        <v>-0.05</v>
      </c>
      <c r="CS477" s="129"/>
      <c r="CT477" s="130"/>
      <c r="CU477" s="131"/>
      <c r="CV477" s="136">
        <v>-0.05</v>
      </c>
      <c r="CW477" s="129"/>
      <c r="CX477" s="130"/>
      <c r="CY477" s="131"/>
      <c r="CZ477" s="136">
        <v>-0.05</v>
      </c>
      <c r="DA477" s="129"/>
      <c r="DB477" s="130"/>
      <c r="DC477" s="131"/>
      <c r="DD477" s="136">
        <v>-0.05</v>
      </c>
      <c r="DE477" s="129"/>
      <c r="DF477" s="130"/>
      <c r="DG477" s="131"/>
      <c r="DH477" s="136">
        <v>-0.05</v>
      </c>
      <c r="DI477" s="129"/>
      <c r="DJ477" s="130"/>
      <c r="DK477" s="131"/>
    </row>
    <row r="478" spans="2:115" ht="23.5" customHeight="1" x14ac:dyDescent="0.4">
      <c r="B478" s="201" t="s">
        <v>38</v>
      </c>
      <c r="C478" s="202"/>
      <c r="D478" s="137" t="s">
        <v>8</v>
      </c>
      <c r="E478" s="133"/>
      <c r="F478" s="142" t="s">
        <v>8</v>
      </c>
      <c r="G478" s="143"/>
      <c r="H478" s="137" t="s">
        <v>8</v>
      </c>
      <c r="I478" s="133"/>
      <c r="J478" s="142" t="s">
        <v>8</v>
      </c>
      <c r="K478" s="143"/>
      <c r="L478" s="137" t="s">
        <v>8</v>
      </c>
      <c r="M478" s="133"/>
      <c r="N478" s="142" t="s">
        <v>8</v>
      </c>
      <c r="O478" s="143"/>
      <c r="P478" s="137" t="s">
        <v>8</v>
      </c>
      <c r="Q478" s="133"/>
      <c r="R478" s="142" t="s">
        <v>8</v>
      </c>
      <c r="S478" s="143"/>
      <c r="T478" s="137" t="s">
        <v>8</v>
      </c>
      <c r="U478" s="133"/>
      <c r="V478" s="142" t="s">
        <v>8</v>
      </c>
      <c r="W478" s="143"/>
      <c r="X478" s="137" t="s">
        <v>8</v>
      </c>
      <c r="Y478" s="133"/>
      <c r="Z478" s="142" t="s">
        <v>8</v>
      </c>
      <c r="AA478" s="143"/>
      <c r="AB478" s="137" t="s">
        <v>8</v>
      </c>
      <c r="AC478" s="133"/>
      <c r="AD478" s="142" t="s">
        <v>8</v>
      </c>
      <c r="AE478" s="143"/>
      <c r="AF478" s="137" t="s">
        <v>8</v>
      </c>
      <c r="AG478" s="133"/>
      <c r="AH478" s="142" t="s">
        <v>8</v>
      </c>
      <c r="AI478" s="143"/>
      <c r="AJ478" s="137" t="s">
        <v>8</v>
      </c>
      <c r="AK478" s="133"/>
      <c r="AL478" s="142" t="s">
        <v>8</v>
      </c>
      <c r="AM478" s="143"/>
      <c r="AN478" s="137" t="s">
        <v>8</v>
      </c>
      <c r="AO478" s="133"/>
      <c r="AP478" s="142" t="s">
        <v>8</v>
      </c>
      <c r="AQ478" s="143"/>
      <c r="AR478" s="137" t="s">
        <v>8</v>
      </c>
      <c r="AS478" s="133"/>
      <c r="AT478" s="142" t="s">
        <v>8</v>
      </c>
      <c r="AU478" s="143"/>
      <c r="AV478" s="137" t="s">
        <v>8</v>
      </c>
      <c r="AW478" s="133"/>
      <c r="AX478" s="142" t="s">
        <v>8</v>
      </c>
      <c r="AY478" s="143"/>
      <c r="AZ478" s="132">
        <v>0.6</v>
      </c>
      <c r="BA478" s="133"/>
      <c r="BB478" s="134" t="s">
        <v>247</v>
      </c>
      <c r="BC478" s="135"/>
      <c r="BD478" s="132">
        <v>0.6</v>
      </c>
      <c r="BE478" s="133"/>
      <c r="BF478" s="134" t="s">
        <v>247</v>
      </c>
      <c r="BG478" s="135"/>
      <c r="BH478" s="132">
        <v>0.6</v>
      </c>
      <c r="BI478" s="133"/>
      <c r="BJ478" s="134" t="s">
        <v>247</v>
      </c>
      <c r="BK478" s="135"/>
      <c r="BL478" s="132">
        <v>0.6</v>
      </c>
      <c r="BM478" s="133"/>
      <c r="BN478" s="134" t="s">
        <v>247</v>
      </c>
      <c r="BO478" s="135"/>
      <c r="BP478" s="132">
        <v>0.6</v>
      </c>
      <c r="BQ478" s="133"/>
      <c r="BR478" s="134" t="s">
        <v>247</v>
      </c>
      <c r="BS478" s="135"/>
      <c r="BT478" s="132">
        <v>0.6</v>
      </c>
      <c r="BU478" s="133"/>
      <c r="BV478" s="134" t="s">
        <v>247</v>
      </c>
      <c r="BW478" s="135"/>
      <c r="BX478" s="132">
        <v>0.6</v>
      </c>
      <c r="BY478" s="133"/>
      <c r="BZ478" s="134" t="s">
        <v>247</v>
      </c>
      <c r="CA478" s="135"/>
      <c r="CB478" s="132">
        <v>0.6</v>
      </c>
      <c r="CC478" s="133"/>
      <c r="CD478" s="134" t="s">
        <v>247</v>
      </c>
      <c r="CE478" s="135"/>
      <c r="CF478" s="132">
        <v>0.6</v>
      </c>
      <c r="CG478" s="133"/>
      <c r="CH478" s="134" t="s">
        <v>247</v>
      </c>
      <c r="CI478" s="135"/>
      <c r="CJ478" s="132">
        <v>0.6</v>
      </c>
      <c r="CK478" s="133"/>
      <c r="CL478" s="134" t="s">
        <v>247</v>
      </c>
      <c r="CM478" s="135"/>
      <c r="CN478" s="132">
        <v>0.6</v>
      </c>
      <c r="CO478" s="133"/>
      <c r="CP478" s="134" t="s">
        <v>247</v>
      </c>
      <c r="CQ478" s="135"/>
      <c r="CR478" s="132">
        <v>0.6</v>
      </c>
      <c r="CS478" s="133"/>
      <c r="CT478" s="134" t="s">
        <v>247</v>
      </c>
      <c r="CU478" s="135"/>
      <c r="CV478" s="132">
        <v>0.6</v>
      </c>
      <c r="CW478" s="133"/>
      <c r="CX478" s="134" t="s">
        <v>247</v>
      </c>
      <c r="CY478" s="135"/>
      <c r="CZ478" s="132">
        <v>0.6</v>
      </c>
      <c r="DA478" s="133"/>
      <c r="DB478" s="134" t="s">
        <v>247</v>
      </c>
      <c r="DC478" s="135"/>
      <c r="DD478" s="132">
        <v>0.6</v>
      </c>
      <c r="DE478" s="133"/>
      <c r="DF478" s="134" t="s">
        <v>247</v>
      </c>
      <c r="DG478" s="135"/>
      <c r="DH478" s="132">
        <v>0.6</v>
      </c>
      <c r="DI478" s="133"/>
      <c r="DJ478" s="134" t="s">
        <v>247</v>
      </c>
      <c r="DK478" s="135"/>
    </row>
    <row r="479" spans="2:115" ht="23.5" customHeight="1" x14ac:dyDescent="0.4">
      <c r="B479" s="203"/>
      <c r="C479" s="204"/>
      <c r="D479" s="136"/>
      <c r="E479" s="129"/>
      <c r="F479" s="144"/>
      <c r="G479" s="145"/>
      <c r="H479" s="136"/>
      <c r="I479" s="129"/>
      <c r="J479" s="144"/>
      <c r="K479" s="145"/>
      <c r="L479" s="136"/>
      <c r="M479" s="129"/>
      <c r="N479" s="144"/>
      <c r="O479" s="145"/>
      <c r="P479" s="136"/>
      <c r="Q479" s="129"/>
      <c r="R479" s="144"/>
      <c r="S479" s="145"/>
      <c r="T479" s="136"/>
      <c r="U479" s="129"/>
      <c r="V479" s="144"/>
      <c r="W479" s="145"/>
      <c r="X479" s="136"/>
      <c r="Y479" s="129"/>
      <c r="Z479" s="144"/>
      <c r="AA479" s="145"/>
      <c r="AB479" s="136"/>
      <c r="AC479" s="129"/>
      <c r="AD479" s="144"/>
      <c r="AE479" s="145"/>
      <c r="AF479" s="136"/>
      <c r="AG479" s="129"/>
      <c r="AH479" s="144"/>
      <c r="AI479" s="145"/>
      <c r="AJ479" s="136"/>
      <c r="AK479" s="129"/>
      <c r="AL479" s="144"/>
      <c r="AM479" s="145"/>
      <c r="AN479" s="136"/>
      <c r="AO479" s="129"/>
      <c r="AP479" s="144"/>
      <c r="AQ479" s="145"/>
      <c r="AR479" s="136"/>
      <c r="AS479" s="129"/>
      <c r="AT479" s="144"/>
      <c r="AU479" s="145"/>
      <c r="AV479" s="136"/>
      <c r="AW479" s="129"/>
      <c r="AX479" s="144"/>
      <c r="AY479" s="145"/>
      <c r="AZ479" s="128">
        <f t="shared" si="330"/>
        <v>6.15</v>
      </c>
      <c r="BA479" s="129"/>
      <c r="BB479" s="130" t="s">
        <v>134</v>
      </c>
      <c r="BC479" s="131"/>
      <c r="BD479" s="128">
        <f t="shared" si="331"/>
        <v>6.15</v>
      </c>
      <c r="BE479" s="129"/>
      <c r="BF479" s="130" t="s">
        <v>134</v>
      </c>
      <c r="BG479" s="131"/>
      <c r="BH479" s="128">
        <f t="shared" si="332"/>
        <v>6.15</v>
      </c>
      <c r="BI479" s="129"/>
      <c r="BJ479" s="130" t="s">
        <v>134</v>
      </c>
      <c r="BK479" s="131"/>
      <c r="BL479" s="128">
        <f t="shared" ref="BL479:BL481" si="333">6.15</f>
        <v>6.15</v>
      </c>
      <c r="BM479" s="129"/>
      <c r="BN479" s="130" t="s">
        <v>134</v>
      </c>
      <c r="BO479" s="131"/>
      <c r="BP479" s="128">
        <v>6.1000000000000005</v>
      </c>
      <c r="BQ479" s="129"/>
      <c r="BR479" s="130" t="s">
        <v>134</v>
      </c>
      <c r="BS479" s="131"/>
      <c r="BT479" s="128">
        <v>6.1000000000000005</v>
      </c>
      <c r="BU479" s="129"/>
      <c r="BV479" s="130" t="s">
        <v>134</v>
      </c>
      <c r="BW479" s="131"/>
      <c r="BX479" s="128">
        <v>6.1000000000000005</v>
      </c>
      <c r="BY479" s="129"/>
      <c r="BZ479" s="130" t="s">
        <v>134</v>
      </c>
      <c r="CA479" s="131"/>
      <c r="CB479" s="128">
        <v>6.1000000000000005</v>
      </c>
      <c r="CC479" s="129"/>
      <c r="CD479" s="130" t="s">
        <v>134</v>
      </c>
      <c r="CE479" s="131"/>
      <c r="CF479" s="128">
        <v>6.1000000000000005</v>
      </c>
      <c r="CG479" s="129"/>
      <c r="CH479" s="130" t="s">
        <v>134</v>
      </c>
      <c r="CI479" s="131"/>
      <c r="CJ479" s="128">
        <v>6.1000000000000005</v>
      </c>
      <c r="CK479" s="129"/>
      <c r="CL479" s="130" t="s">
        <v>134</v>
      </c>
      <c r="CM479" s="131"/>
      <c r="CN479" s="128">
        <v>6.1000000000000005</v>
      </c>
      <c r="CO479" s="129"/>
      <c r="CP479" s="130" t="s">
        <v>134</v>
      </c>
      <c r="CQ479" s="131"/>
      <c r="CR479" s="128">
        <v>6.1000000000000005</v>
      </c>
      <c r="CS479" s="129"/>
      <c r="CT479" s="130" t="s">
        <v>134</v>
      </c>
      <c r="CU479" s="131"/>
      <c r="CV479" s="128">
        <v>6.1000000000000005</v>
      </c>
      <c r="CW479" s="129"/>
      <c r="CX479" s="130" t="s">
        <v>134</v>
      </c>
      <c r="CY479" s="131"/>
      <c r="CZ479" s="128">
        <v>10.220000000000001</v>
      </c>
      <c r="DA479" s="129"/>
      <c r="DB479" s="130" t="s">
        <v>134</v>
      </c>
      <c r="DC479" s="131"/>
      <c r="DD479" s="128">
        <v>10.220000000000001</v>
      </c>
      <c r="DE479" s="129"/>
      <c r="DF479" s="130" t="s">
        <v>134</v>
      </c>
      <c r="DG479" s="131"/>
      <c r="DH479" s="128">
        <v>10.220000000000001</v>
      </c>
      <c r="DI479" s="129"/>
      <c r="DJ479" s="130" t="s">
        <v>134</v>
      </c>
      <c r="DK479" s="131"/>
    </row>
    <row r="480" spans="2:115" ht="23.5" customHeight="1" x14ac:dyDescent="0.4">
      <c r="B480" s="201" t="s">
        <v>39</v>
      </c>
      <c r="C480" s="202"/>
      <c r="D480" s="137" t="s">
        <v>8</v>
      </c>
      <c r="E480" s="133"/>
      <c r="F480" s="142" t="s">
        <v>8</v>
      </c>
      <c r="G480" s="143"/>
      <c r="H480" s="137" t="s">
        <v>8</v>
      </c>
      <c r="I480" s="133"/>
      <c r="J480" s="142" t="s">
        <v>8</v>
      </c>
      <c r="K480" s="143"/>
      <c r="L480" s="137" t="s">
        <v>8</v>
      </c>
      <c r="M480" s="133"/>
      <c r="N480" s="142" t="s">
        <v>8</v>
      </c>
      <c r="O480" s="143"/>
      <c r="P480" s="137" t="s">
        <v>8</v>
      </c>
      <c r="Q480" s="133"/>
      <c r="R480" s="142" t="s">
        <v>8</v>
      </c>
      <c r="S480" s="143"/>
      <c r="T480" s="137" t="s">
        <v>8</v>
      </c>
      <c r="U480" s="133"/>
      <c r="V480" s="142" t="s">
        <v>8</v>
      </c>
      <c r="W480" s="143"/>
      <c r="X480" s="137" t="s">
        <v>8</v>
      </c>
      <c r="Y480" s="133"/>
      <c r="Z480" s="142" t="s">
        <v>8</v>
      </c>
      <c r="AA480" s="143"/>
      <c r="AB480" s="137" t="s">
        <v>8</v>
      </c>
      <c r="AC480" s="133"/>
      <c r="AD480" s="142" t="s">
        <v>8</v>
      </c>
      <c r="AE480" s="143"/>
      <c r="AF480" s="137" t="s">
        <v>8</v>
      </c>
      <c r="AG480" s="133"/>
      <c r="AH480" s="142" t="s">
        <v>8</v>
      </c>
      <c r="AI480" s="143"/>
      <c r="AJ480" s="137" t="s">
        <v>8</v>
      </c>
      <c r="AK480" s="133"/>
      <c r="AL480" s="142" t="s">
        <v>8</v>
      </c>
      <c r="AM480" s="143"/>
      <c r="AN480" s="137" t="s">
        <v>8</v>
      </c>
      <c r="AO480" s="133"/>
      <c r="AP480" s="142" t="s">
        <v>8</v>
      </c>
      <c r="AQ480" s="143"/>
      <c r="AR480" s="137" t="s">
        <v>8</v>
      </c>
      <c r="AS480" s="133"/>
      <c r="AT480" s="142" t="s">
        <v>8</v>
      </c>
      <c r="AU480" s="143"/>
      <c r="AV480" s="137" t="s">
        <v>8</v>
      </c>
      <c r="AW480" s="133"/>
      <c r="AX480" s="142" t="s">
        <v>8</v>
      </c>
      <c r="AY480" s="143"/>
      <c r="AZ480" s="132">
        <v>0.6</v>
      </c>
      <c r="BA480" s="133"/>
      <c r="BB480" s="134" t="s">
        <v>247</v>
      </c>
      <c r="BC480" s="135"/>
      <c r="BD480" s="132">
        <v>0.6</v>
      </c>
      <c r="BE480" s="133"/>
      <c r="BF480" s="134" t="s">
        <v>247</v>
      </c>
      <c r="BG480" s="135"/>
      <c r="BH480" s="132">
        <v>0.6</v>
      </c>
      <c r="BI480" s="133"/>
      <c r="BJ480" s="134" t="s">
        <v>247</v>
      </c>
      <c r="BK480" s="135"/>
      <c r="BL480" s="132">
        <v>0.6</v>
      </c>
      <c r="BM480" s="133"/>
      <c r="BN480" s="134" t="s">
        <v>247</v>
      </c>
      <c r="BO480" s="135"/>
      <c r="BP480" s="132">
        <v>0.6</v>
      </c>
      <c r="BQ480" s="133"/>
      <c r="BR480" s="134" t="s">
        <v>247</v>
      </c>
      <c r="BS480" s="135"/>
      <c r="BT480" s="132">
        <v>0.6</v>
      </c>
      <c r="BU480" s="133"/>
      <c r="BV480" s="134" t="s">
        <v>247</v>
      </c>
      <c r="BW480" s="135"/>
      <c r="BX480" s="132">
        <v>0.6</v>
      </c>
      <c r="BY480" s="133"/>
      <c r="BZ480" s="134" t="s">
        <v>247</v>
      </c>
      <c r="CA480" s="135"/>
      <c r="CB480" s="132">
        <v>0.6</v>
      </c>
      <c r="CC480" s="133"/>
      <c r="CD480" s="134" t="s">
        <v>247</v>
      </c>
      <c r="CE480" s="135"/>
      <c r="CF480" s="132">
        <v>0.6</v>
      </c>
      <c r="CG480" s="133"/>
      <c r="CH480" s="134" t="s">
        <v>247</v>
      </c>
      <c r="CI480" s="135"/>
      <c r="CJ480" s="132">
        <v>0.6</v>
      </c>
      <c r="CK480" s="133"/>
      <c r="CL480" s="134" t="s">
        <v>247</v>
      </c>
      <c r="CM480" s="135"/>
      <c r="CN480" s="132">
        <v>0.6</v>
      </c>
      <c r="CO480" s="133"/>
      <c r="CP480" s="134" t="s">
        <v>247</v>
      </c>
      <c r="CQ480" s="135"/>
      <c r="CR480" s="132">
        <v>0.6</v>
      </c>
      <c r="CS480" s="133"/>
      <c r="CT480" s="134" t="s">
        <v>247</v>
      </c>
      <c r="CU480" s="135"/>
      <c r="CV480" s="132">
        <v>0.6</v>
      </c>
      <c r="CW480" s="133"/>
      <c r="CX480" s="134" t="s">
        <v>247</v>
      </c>
      <c r="CY480" s="135"/>
      <c r="CZ480" s="132">
        <v>0.6</v>
      </c>
      <c r="DA480" s="133"/>
      <c r="DB480" s="134" t="s">
        <v>247</v>
      </c>
      <c r="DC480" s="135"/>
      <c r="DD480" s="132">
        <v>0.6</v>
      </c>
      <c r="DE480" s="133"/>
      <c r="DF480" s="134" t="s">
        <v>247</v>
      </c>
      <c r="DG480" s="135"/>
      <c r="DH480" s="132">
        <v>0.6</v>
      </c>
      <c r="DI480" s="133"/>
      <c r="DJ480" s="134" t="s">
        <v>247</v>
      </c>
      <c r="DK480" s="135"/>
    </row>
    <row r="481" spans="2:115" ht="23.5" customHeight="1" x14ac:dyDescent="0.4">
      <c r="B481" s="203"/>
      <c r="C481" s="204"/>
      <c r="D481" s="136"/>
      <c r="E481" s="129"/>
      <c r="F481" s="144"/>
      <c r="G481" s="145"/>
      <c r="H481" s="136"/>
      <c r="I481" s="129"/>
      <c r="J481" s="144"/>
      <c r="K481" s="145"/>
      <c r="L481" s="136"/>
      <c r="M481" s="129"/>
      <c r="N481" s="144"/>
      <c r="O481" s="145"/>
      <c r="P481" s="136"/>
      <c r="Q481" s="129"/>
      <c r="R481" s="144"/>
      <c r="S481" s="145"/>
      <c r="T481" s="136"/>
      <c r="U481" s="129"/>
      <c r="V481" s="144"/>
      <c r="W481" s="145"/>
      <c r="X481" s="136"/>
      <c r="Y481" s="129"/>
      <c r="Z481" s="144"/>
      <c r="AA481" s="145"/>
      <c r="AB481" s="136"/>
      <c r="AC481" s="129"/>
      <c r="AD481" s="144"/>
      <c r="AE481" s="145"/>
      <c r="AF481" s="136"/>
      <c r="AG481" s="129"/>
      <c r="AH481" s="144"/>
      <c r="AI481" s="145"/>
      <c r="AJ481" s="136"/>
      <c r="AK481" s="129"/>
      <c r="AL481" s="144"/>
      <c r="AM481" s="145"/>
      <c r="AN481" s="136"/>
      <c r="AO481" s="129"/>
      <c r="AP481" s="144"/>
      <c r="AQ481" s="145"/>
      <c r="AR481" s="136"/>
      <c r="AS481" s="129"/>
      <c r="AT481" s="144"/>
      <c r="AU481" s="145"/>
      <c r="AV481" s="136"/>
      <c r="AW481" s="129"/>
      <c r="AX481" s="144"/>
      <c r="AY481" s="145"/>
      <c r="AZ481" s="128">
        <f t="shared" si="330"/>
        <v>6.15</v>
      </c>
      <c r="BA481" s="129"/>
      <c r="BB481" s="130" t="s">
        <v>134</v>
      </c>
      <c r="BC481" s="131"/>
      <c r="BD481" s="128">
        <f t="shared" si="331"/>
        <v>6.15</v>
      </c>
      <c r="BE481" s="129"/>
      <c r="BF481" s="130" t="s">
        <v>134</v>
      </c>
      <c r="BG481" s="131"/>
      <c r="BH481" s="128">
        <f t="shared" si="332"/>
        <v>6.15</v>
      </c>
      <c r="BI481" s="129"/>
      <c r="BJ481" s="130" t="s">
        <v>134</v>
      </c>
      <c r="BK481" s="131"/>
      <c r="BL481" s="128">
        <f t="shared" si="333"/>
        <v>6.15</v>
      </c>
      <c r="BM481" s="129"/>
      <c r="BN481" s="130" t="s">
        <v>134</v>
      </c>
      <c r="BO481" s="131"/>
      <c r="BP481" s="128">
        <v>6.1000000000000005</v>
      </c>
      <c r="BQ481" s="129"/>
      <c r="BR481" s="130" t="s">
        <v>134</v>
      </c>
      <c r="BS481" s="131"/>
      <c r="BT481" s="128">
        <v>6.1000000000000005</v>
      </c>
      <c r="BU481" s="129"/>
      <c r="BV481" s="130" t="s">
        <v>134</v>
      </c>
      <c r="BW481" s="131"/>
      <c r="BX481" s="128">
        <v>6.1000000000000005</v>
      </c>
      <c r="BY481" s="129"/>
      <c r="BZ481" s="130" t="s">
        <v>134</v>
      </c>
      <c r="CA481" s="131"/>
      <c r="CB481" s="128">
        <v>6.1000000000000005</v>
      </c>
      <c r="CC481" s="129"/>
      <c r="CD481" s="130" t="s">
        <v>134</v>
      </c>
      <c r="CE481" s="131"/>
      <c r="CF481" s="128">
        <v>6.1000000000000005</v>
      </c>
      <c r="CG481" s="129"/>
      <c r="CH481" s="130" t="s">
        <v>134</v>
      </c>
      <c r="CI481" s="131"/>
      <c r="CJ481" s="128">
        <v>6.1000000000000005</v>
      </c>
      <c r="CK481" s="129"/>
      <c r="CL481" s="130" t="s">
        <v>134</v>
      </c>
      <c r="CM481" s="131"/>
      <c r="CN481" s="128">
        <v>6.1000000000000005</v>
      </c>
      <c r="CO481" s="129"/>
      <c r="CP481" s="130" t="s">
        <v>134</v>
      </c>
      <c r="CQ481" s="131"/>
      <c r="CR481" s="128">
        <v>6.1000000000000005</v>
      </c>
      <c r="CS481" s="129"/>
      <c r="CT481" s="130" t="s">
        <v>134</v>
      </c>
      <c r="CU481" s="131"/>
      <c r="CV481" s="128">
        <v>6.1000000000000005</v>
      </c>
      <c r="CW481" s="129"/>
      <c r="CX481" s="130" t="s">
        <v>134</v>
      </c>
      <c r="CY481" s="131"/>
      <c r="CZ481" s="128">
        <v>10.220000000000001</v>
      </c>
      <c r="DA481" s="129"/>
      <c r="DB481" s="130" t="s">
        <v>134</v>
      </c>
      <c r="DC481" s="131"/>
      <c r="DD481" s="128">
        <v>10.220000000000001</v>
      </c>
      <c r="DE481" s="129"/>
      <c r="DF481" s="130" t="s">
        <v>134</v>
      </c>
      <c r="DG481" s="131"/>
      <c r="DH481" s="128">
        <v>10.220000000000001</v>
      </c>
      <c r="DI481" s="129"/>
      <c r="DJ481" s="130" t="s">
        <v>134</v>
      </c>
      <c r="DK481" s="131"/>
    </row>
    <row r="482" spans="2:115" ht="23.5" customHeight="1" x14ac:dyDescent="0.4">
      <c r="B482" s="201" t="s">
        <v>109</v>
      </c>
      <c r="C482" s="202"/>
      <c r="D482" s="137" t="s">
        <v>8</v>
      </c>
      <c r="E482" s="133"/>
      <c r="F482" s="142" t="s">
        <v>8</v>
      </c>
      <c r="G482" s="143"/>
      <c r="H482" s="137" t="s">
        <v>8</v>
      </c>
      <c r="I482" s="133"/>
      <c r="J482" s="142" t="s">
        <v>8</v>
      </c>
      <c r="K482" s="143"/>
      <c r="L482" s="137" t="s">
        <v>8</v>
      </c>
      <c r="M482" s="133"/>
      <c r="N482" s="142" t="s">
        <v>8</v>
      </c>
      <c r="O482" s="143"/>
      <c r="P482" s="137" t="s">
        <v>8</v>
      </c>
      <c r="Q482" s="133"/>
      <c r="R482" s="142" t="s">
        <v>8</v>
      </c>
      <c r="S482" s="143"/>
      <c r="T482" s="137" t="s">
        <v>8</v>
      </c>
      <c r="U482" s="133"/>
      <c r="V482" s="142" t="s">
        <v>8</v>
      </c>
      <c r="W482" s="143"/>
      <c r="X482" s="137" t="s">
        <v>8</v>
      </c>
      <c r="Y482" s="133"/>
      <c r="Z482" s="142" t="s">
        <v>8</v>
      </c>
      <c r="AA482" s="143"/>
      <c r="AB482" s="137" t="s">
        <v>8</v>
      </c>
      <c r="AC482" s="133"/>
      <c r="AD482" s="142" t="s">
        <v>8</v>
      </c>
      <c r="AE482" s="143"/>
      <c r="AF482" s="137" t="s">
        <v>8</v>
      </c>
      <c r="AG482" s="133"/>
      <c r="AH482" s="142" t="s">
        <v>8</v>
      </c>
      <c r="AI482" s="143"/>
      <c r="AJ482" s="137" t="s">
        <v>8</v>
      </c>
      <c r="AK482" s="133"/>
      <c r="AL482" s="142" t="s">
        <v>8</v>
      </c>
      <c r="AM482" s="143"/>
      <c r="AN482" s="137" t="s">
        <v>8</v>
      </c>
      <c r="AO482" s="133"/>
      <c r="AP482" s="142" t="s">
        <v>8</v>
      </c>
      <c r="AQ482" s="143"/>
      <c r="AR482" s="137" t="s">
        <v>8</v>
      </c>
      <c r="AS482" s="133"/>
      <c r="AT482" s="142" t="s">
        <v>8</v>
      </c>
      <c r="AU482" s="143"/>
      <c r="AV482" s="137" t="s">
        <v>8</v>
      </c>
      <c r="AW482" s="133"/>
      <c r="AX482" s="142" t="s">
        <v>8</v>
      </c>
      <c r="AY482" s="143"/>
      <c r="AZ482" s="132">
        <v>0.6</v>
      </c>
      <c r="BA482" s="133"/>
      <c r="BB482" s="134" t="s">
        <v>247</v>
      </c>
      <c r="BC482" s="135"/>
      <c r="BD482" s="132">
        <v>0.6</v>
      </c>
      <c r="BE482" s="133"/>
      <c r="BF482" s="134" t="s">
        <v>247</v>
      </c>
      <c r="BG482" s="135"/>
      <c r="BH482" s="132">
        <v>0.6</v>
      </c>
      <c r="BI482" s="133"/>
      <c r="BJ482" s="134" t="s">
        <v>247</v>
      </c>
      <c r="BK482" s="135"/>
      <c r="BL482" s="137">
        <f>2.73+0.15</f>
        <v>2.88</v>
      </c>
      <c r="BM482" s="133"/>
      <c r="BN482" s="134" t="s">
        <v>134</v>
      </c>
      <c r="BO482" s="135"/>
      <c r="BP482" s="137">
        <v>2.83</v>
      </c>
      <c r="BQ482" s="133"/>
      <c r="BR482" s="134" t="s">
        <v>134</v>
      </c>
      <c r="BS482" s="135"/>
      <c r="BT482" s="137">
        <v>2.83</v>
      </c>
      <c r="BU482" s="133"/>
      <c r="BV482" s="134" t="s">
        <v>134</v>
      </c>
      <c r="BW482" s="135"/>
      <c r="BX482" s="137">
        <v>2.83</v>
      </c>
      <c r="BY482" s="133"/>
      <c r="BZ482" s="134" t="s">
        <v>134</v>
      </c>
      <c r="CA482" s="135"/>
      <c r="CB482" s="137">
        <v>2.83</v>
      </c>
      <c r="CC482" s="133"/>
      <c r="CD482" s="134" t="s">
        <v>134</v>
      </c>
      <c r="CE482" s="135"/>
      <c r="CF482" s="137">
        <v>2.83</v>
      </c>
      <c r="CG482" s="133"/>
      <c r="CH482" s="134" t="s">
        <v>134</v>
      </c>
      <c r="CI482" s="135"/>
      <c r="CJ482" s="137">
        <v>2.83</v>
      </c>
      <c r="CK482" s="133"/>
      <c r="CL482" s="134" t="s">
        <v>134</v>
      </c>
      <c r="CM482" s="135"/>
      <c r="CN482" s="137">
        <v>2.83</v>
      </c>
      <c r="CO482" s="133"/>
      <c r="CP482" s="134" t="s">
        <v>134</v>
      </c>
      <c r="CQ482" s="135"/>
      <c r="CR482" s="137">
        <v>2.83</v>
      </c>
      <c r="CS482" s="133"/>
      <c r="CT482" s="134" t="s">
        <v>134</v>
      </c>
      <c r="CU482" s="135"/>
      <c r="CV482" s="137">
        <v>2.83</v>
      </c>
      <c r="CW482" s="133"/>
      <c r="CX482" s="134" t="s">
        <v>134</v>
      </c>
      <c r="CY482" s="135"/>
      <c r="CZ482" s="137">
        <v>2.83</v>
      </c>
      <c r="DA482" s="133"/>
      <c r="DB482" s="134" t="s">
        <v>134</v>
      </c>
      <c r="DC482" s="135"/>
      <c r="DD482" s="137">
        <v>2.83</v>
      </c>
      <c r="DE482" s="133"/>
      <c r="DF482" s="134" t="s">
        <v>134</v>
      </c>
      <c r="DG482" s="135"/>
      <c r="DH482" s="137">
        <v>2.83</v>
      </c>
      <c r="DI482" s="133"/>
      <c r="DJ482" s="134" t="s">
        <v>134</v>
      </c>
      <c r="DK482" s="135"/>
    </row>
    <row r="483" spans="2:115" ht="23.5" customHeight="1" x14ac:dyDescent="0.4">
      <c r="B483" s="255"/>
      <c r="C483" s="256"/>
      <c r="D483" s="257"/>
      <c r="E483" s="188"/>
      <c r="F483" s="191"/>
      <c r="G483" s="192"/>
      <c r="H483" s="257"/>
      <c r="I483" s="188"/>
      <c r="J483" s="191"/>
      <c r="K483" s="192"/>
      <c r="L483" s="257"/>
      <c r="M483" s="188"/>
      <c r="N483" s="191"/>
      <c r="O483" s="192"/>
      <c r="P483" s="257"/>
      <c r="Q483" s="188"/>
      <c r="R483" s="191"/>
      <c r="S483" s="192"/>
      <c r="T483" s="257"/>
      <c r="U483" s="188"/>
      <c r="V483" s="191"/>
      <c r="W483" s="192"/>
      <c r="X483" s="257"/>
      <c r="Y483" s="188"/>
      <c r="Z483" s="191"/>
      <c r="AA483" s="192"/>
      <c r="AB483" s="257"/>
      <c r="AC483" s="188"/>
      <c r="AD483" s="191"/>
      <c r="AE483" s="192"/>
      <c r="AF483" s="257"/>
      <c r="AG483" s="188"/>
      <c r="AH483" s="191"/>
      <c r="AI483" s="192"/>
      <c r="AJ483" s="257"/>
      <c r="AK483" s="188"/>
      <c r="AL483" s="191"/>
      <c r="AM483" s="192"/>
      <c r="AN483" s="257"/>
      <c r="AO483" s="188"/>
      <c r="AP483" s="191"/>
      <c r="AQ483" s="192"/>
      <c r="AR483" s="257"/>
      <c r="AS483" s="188"/>
      <c r="AT483" s="191"/>
      <c r="AU483" s="192"/>
      <c r="AV483" s="257"/>
      <c r="AW483" s="188"/>
      <c r="AX483" s="191"/>
      <c r="AY483" s="192"/>
      <c r="AZ483" s="187">
        <f t="shared" si="330"/>
        <v>6.15</v>
      </c>
      <c r="BA483" s="188"/>
      <c r="BB483" s="189" t="s">
        <v>134</v>
      </c>
      <c r="BC483" s="190"/>
      <c r="BD483" s="187">
        <f t="shared" si="331"/>
        <v>6.15</v>
      </c>
      <c r="BE483" s="188"/>
      <c r="BF483" s="189" t="s">
        <v>134</v>
      </c>
      <c r="BG483" s="190"/>
      <c r="BH483" s="187">
        <f t="shared" si="332"/>
        <v>6.15</v>
      </c>
      <c r="BI483" s="188"/>
      <c r="BJ483" s="189" t="s">
        <v>134</v>
      </c>
      <c r="BK483" s="190"/>
      <c r="BL483" s="136"/>
      <c r="BM483" s="129"/>
      <c r="BN483" s="130"/>
      <c r="BO483" s="131"/>
      <c r="BP483" s="136">
        <v>-0.05</v>
      </c>
      <c r="BQ483" s="129"/>
      <c r="BR483" s="130"/>
      <c r="BS483" s="131"/>
      <c r="BT483" s="136">
        <v>-0.05</v>
      </c>
      <c r="BU483" s="129"/>
      <c r="BV483" s="130"/>
      <c r="BW483" s="131"/>
      <c r="BX483" s="136">
        <v>-0.05</v>
      </c>
      <c r="BY483" s="129"/>
      <c r="BZ483" s="130"/>
      <c r="CA483" s="131"/>
      <c r="CB483" s="136">
        <v>-0.05</v>
      </c>
      <c r="CC483" s="129"/>
      <c r="CD483" s="130"/>
      <c r="CE483" s="131"/>
      <c r="CF483" s="136">
        <v>-0.05</v>
      </c>
      <c r="CG483" s="129"/>
      <c r="CH483" s="130"/>
      <c r="CI483" s="131"/>
      <c r="CJ483" s="136">
        <v>-0.05</v>
      </c>
      <c r="CK483" s="129"/>
      <c r="CL483" s="130"/>
      <c r="CM483" s="131"/>
      <c r="CN483" s="136">
        <v>-0.05</v>
      </c>
      <c r="CO483" s="129"/>
      <c r="CP483" s="130"/>
      <c r="CQ483" s="131"/>
      <c r="CR483" s="136">
        <v>-0.05</v>
      </c>
      <c r="CS483" s="129"/>
      <c r="CT483" s="130"/>
      <c r="CU483" s="131"/>
      <c r="CV483" s="136">
        <v>-0.05</v>
      </c>
      <c r="CW483" s="129"/>
      <c r="CX483" s="130"/>
      <c r="CY483" s="131"/>
      <c r="CZ483" s="136">
        <v>-0.05</v>
      </c>
      <c r="DA483" s="129"/>
      <c r="DB483" s="130"/>
      <c r="DC483" s="131"/>
      <c r="DD483" s="136">
        <v>-0.05</v>
      </c>
      <c r="DE483" s="129"/>
      <c r="DF483" s="130"/>
      <c r="DG483" s="131"/>
      <c r="DH483" s="136">
        <v>-0.05</v>
      </c>
      <c r="DI483" s="129"/>
      <c r="DJ483" s="130"/>
      <c r="DK483" s="131"/>
    </row>
    <row r="484" spans="2:115" ht="23.5" customHeight="1" x14ac:dyDescent="0.4">
      <c r="B484" s="207" t="s">
        <v>253</v>
      </c>
      <c r="C484" s="208"/>
      <c r="D484" s="138" t="s">
        <v>8</v>
      </c>
      <c r="E484" s="139"/>
      <c r="F484" s="140" t="s">
        <v>8</v>
      </c>
      <c r="G484" s="141"/>
      <c r="H484" s="138" t="s">
        <v>8</v>
      </c>
      <c r="I484" s="139"/>
      <c r="J484" s="140" t="s">
        <v>8</v>
      </c>
      <c r="K484" s="141"/>
      <c r="L484" s="138" t="s">
        <v>8</v>
      </c>
      <c r="M484" s="139"/>
      <c r="N484" s="140" t="s">
        <v>8</v>
      </c>
      <c r="O484" s="141"/>
      <c r="P484" s="138" t="s">
        <v>8</v>
      </c>
      <c r="Q484" s="139"/>
      <c r="R484" s="140" t="s">
        <v>8</v>
      </c>
      <c r="S484" s="141"/>
      <c r="T484" s="138" t="s">
        <v>8</v>
      </c>
      <c r="U484" s="139"/>
      <c r="V484" s="140" t="s">
        <v>8</v>
      </c>
      <c r="W484" s="141"/>
      <c r="X484" s="138" t="s">
        <v>8</v>
      </c>
      <c r="Y484" s="139"/>
      <c r="Z484" s="140" t="s">
        <v>8</v>
      </c>
      <c r="AA484" s="141"/>
      <c r="AB484" s="138" t="s">
        <v>8</v>
      </c>
      <c r="AC484" s="139"/>
      <c r="AD484" s="140" t="s">
        <v>8</v>
      </c>
      <c r="AE484" s="141"/>
      <c r="AF484" s="138" t="s">
        <v>8</v>
      </c>
      <c r="AG484" s="139"/>
      <c r="AH484" s="140" t="s">
        <v>8</v>
      </c>
      <c r="AI484" s="141"/>
      <c r="AJ484" s="138" t="s">
        <v>8</v>
      </c>
      <c r="AK484" s="139"/>
      <c r="AL484" s="140" t="s">
        <v>8</v>
      </c>
      <c r="AM484" s="141"/>
      <c r="AN484" s="138" t="s">
        <v>8</v>
      </c>
      <c r="AO484" s="139"/>
      <c r="AP484" s="140" t="s">
        <v>8</v>
      </c>
      <c r="AQ484" s="141"/>
      <c r="AR484" s="138" t="s">
        <v>8</v>
      </c>
      <c r="AS484" s="139"/>
      <c r="AT484" s="140" t="s">
        <v>8</v>
      </c>
      <c r="AU484" s="141"/>
      <c r="AV484" s="138" t="s">
        <v>8</v>
      </c>
      <c r="AW484" s="139"/>
      <c r="AX484" s="140" t="s">
        <v>8</v>
      </c>
      <c r="AY484" s="141"/>
      <c r="AZ484" s="138" t="s">
        <v>8</v>
      </c>
      <c r="BA484" s="139"/>
      <c r="BB484" s="140" t="s">
        <v>8</v>
      </c>
      <c r="BC484" s="141"/>
      <c r="BD484" s="138" t="s">
        <v>8</v>
      </c>
      <c r="BE484" s="139"/>
      <c r="BF484" s="140" t="s">
        <v>8</v>
      </c>
      <c r="BG484" s="141"/>
      <c r="BH484" s="138" t="s">
        <v>8</v>
      </c>
      <c r="BI484" s="139"/>
      <c r="BJ484" s="140" t="s">
        <v>8</v>
      </c>
      <c r="BK484" s="141"/>
      <c r="BL484" s="138">
        <f>1.58+0.15</f>
        <v>1.73</v>
      </c>
      <c r="BM484" s="139"/>
      <c r="BN484" s="140" t="s">
        <v>134</v>
      </c>
      <c r="BO484" s="141"/>
      <c r="BP484" s="138">
        <f>2.84+0.1</f>
        <v>2.94</v>
      </c>
      <c r="BQ484" s="139"/>
      <c r="BR484" s="140" t="s">
        <v>134</v>
      </c>
      <c r="BS484" s="141"/>
      <c r="BT484" s="138">
        <f>2.84+0.1</f>
        <v>2.94</v>
      </c>
      <c r="BU484" s="139"/>
      <c r="BV484" s="140" t="s">
        <v>134</v>
      </c>
      <c r="BW484" s="141"/>
      <c r="BX484" s="138">
        <f>2.84+0.1</f>
        <v>2.94</v>
      </c>
      <c r="BY484" s="139"/>
      <c r="BZ484" s="140" t="s">
        <v>134</v>
      </c>
      <c r="CA484" s="141"/>
      <c r="CB484" s="138">
        <f>2.84+0.1</f>
        <v>2.94</v>
      </c>
      <c r="CC484" s="139"/>
      <c r="CD484" s="140" t="s">
        <v>134</v>
      </c>
      <c r="CE484" s="141"/>
      <c r="CF484" s="138">
        <f>2.84+0.1</f>
        <v>2.94</v>
      </c>
      <c r="CG484" s="139"/>
      <c r="CH484" s="140" t="s">
        <v>134</v>
      </c>
      <c r="CI484" s="141"/>
      <c r="CJ484" s="138">
        <f>2.84+0.1</f>
        <v>2.94</v>
      </c>
      <c r="CK484" s="139"/>
      <c r="CL484" s="140" t="s">
        <v>134</v>
      </c>
      <c r="CM484" s="141"/>
      <c r="CN484" s="138">
        <f>2.84+0.1</f>
        <v>2.94</v>
      </c>
      <c r="CO484" s="139"/>
      <c r="CP484" s="140" t="s">
        <v>134</v>
      </c>
      <c r="CQ484" s="141"/>
      <c r="CR484" s="138">
        <f>2.84+0.1</f>
        <v>2.94</v>
      </c>
      <c r="CS484" s="139"/>
      <c r="CT484" s="140" t="s">
        <v>134</v>
      </c>
      <c r="CU484" s="141"/>
      <c r="CV484" s="138">
        <f>2.84+0.1</f>
        <v>2.94</v>
      </c>
      <c r="CW484" s="139"/>
      <c r="CX484" s="140" t="s">
        <v>134</v>
      </c>
      <c r="CY484" s="141"/>
      <c r="CZ484" s="138">
        <f>2.84+0.1</f>
        <v>2.94</v>
      </c>
      <c r="DA484" s="139"/>
      <c r="DB484" s="140" t="s">
        <v>134</v>
      </c>
      <c r="DC484" s="141"/>
      <c r="DD484" s="138">
        <f>2.84+0.1</f>
        <v>2.94</v>
      </c>
      <c r="DE484" s="139"/>
      <c r="DF484" s="140" t="s">
        <v>134</v>
      </c>
      <c r="DG484" s="141"/>
      <c r="DH484" s="138">
        <f>2.84+0.1</f>
        <v>2.94</v>
      </c>
      <c r="DI484" s="139"/>
      <c r="DJ484" s="140" t="s">
        <v>134</v>
      </c>
      <c r="DK484" s="141"/>
    </row>
    <row r="485" spans="2:115" ht="23.5" customHeight="1" x14ac:dyDescent="0.4">
      <c r="B485" s="201" t="s">
        <v>254</v>
      </c>
      <c r="C485" s="202"/>
      <c r="D485" s="137" t="s">
        <v>8</v>
      </c>
      <c r="E485" s="133"/>
      <c r="F485" s="142" t="s">
        <v>8</v>
      </c>
      <c r="G485" s="143"/>
      <c r="H485" s="137" t="s">
        <v>8</v>
      </c>
      <c r="I485" s="133"/>
      <c r="J485" s="142" t="s">
        <v>8</v>
      </c>
      <c r="K485" s="143"/>
      <c r="L485" s="137" t="s">
        <v>8</v>
      </c>
      <c r="M485" s="133"/>
      <c r="N485" s="142" t="s">
        <v>8</v>
      </c>
      <c r="O485" s="143"/>
      <c r="P485" s="137" t="s">
        <v>8</v>
      </c>
      <c r="Q485" s="133"/>
      <c r="R485" s="142" t="s">
        <v>8</v>
      </c>
      <c r="S485" s="143"/>
      <c r="T485" s="137" t="s">
        <v>8</v>
      </c>
      <c r="U485" s="133"/>
      <c r="V485" s="142" t="s">
        <v>8</v>
      </c>
      <c r="W485" s="143"/>
      <c r="X485" s="137" t="s">
        <v>8</v>
      </c>
      <c r="Y485" s="133"/>
      <c r="Z485" s="142" t="s">
        <v>8</v>
      </c>
      <c r="AA485" s="143"/>
      <c r="AB485" s="137" t="s">
        <v>8</v>
      </c>
      <c r="AC485" s="133"/>
      <c r="AD485" s="142" t="s">
        <v>8</v>
      </c>
      <c r="AE485" s="143"/>
      <c r="AF485" s="137" t="s">
        <v>8</v>
      </c>
      <c r="AG485" s="133"/>
      <c r="AH485" s="142" t="s">
        <v>8</v>
      </c>
      <c r="AI485" s="143"/>
      <c r="AJ485" s="137" t="s">
        <v>8</v>
      </c>
      <c r="AK485" s="133"/>
      <c r="AL485" s="142" t="s">
        <v>8</v>
      </c>
      <c r="AM485" s="143"/>
      <c r="AN485" s="137" t="s">
        <v>8</v>
      </c>
      <c r="AO485" s="133"/>
      <c r="AP485" s="142" t="s">
        <v>8</v>
      </c>
      <c r="AQ485" s="143"/>
      <c r="AR485" s="137" t="s">
        <v>8</v>
      </c>
      <c r="AS485" s="133"/>
      <c r="AT485" s="142" t="s">
        <v>8</v>
      </c>
      <c r="AU485" s="143"/>
      <c r="AV485" s="137" t="s">
        <v>8</v>
      </c>
      <c r="AW485" s="133"/>
      <c r="AX485" s="142" t="s">
        <v>8</v>
      </c>
      <c r="AY485" s="143"/>
      <c r="AZ485" s="137" t="s">
        <v>8</v>
      </c>
      <c r="BA485" s="133"/>
      <c r="BB485" s="142" t="s">
        <v>8</v>
      </c>
      <c r="BC485" s="143"/>
      <c r="BD485" s="193" t="s">
        <v>8</v>
      </c>
      <c r="BE485" s="194"/>
      <c r="BF485" s="195" t="s">
        <v>8</v>
      </c>
      <c r="BG485" s="196"/>
      <c r="BH485" s="193" t="s">
        <v>8</v>
      </c>
      <c r="BI485" s="194"/>
      <c r="BJ485" s="195" t="s">
        <v>8</v>
      </c>
      <c r="BK485" s="196"/>
      <c r="BL485" s="132">
        <v>0.6</v>
      </c>
      <c r="BM485" s="133"/>
      <c r="BN485" s="134" t="s">
        <v>247</v>
      </c>
      <c r="BO485" s="135"/>
      <c r="BP485" s="132">
        <v>0.6</v>
      </c>
      <c r="BQ485" s="133"/>
      <c r="BR485" s="134" t="s">
        <v>247</v>
      </c>
      <c r="BS485" s="135"/>
      <c r="BT485" s="132">
        <v>0.6</v>
      </c>
      <c r="BU485" s="133"/>
      <c r="BV485" s="134" t="s">
        <v>247</v>
      </c>
      <c r="BW485" s="135"/>
      <c r="BX485" s="132">
        <v>0.6</v>
      </c>
      <c r="BY485" s="133"/>
      <c r="BZ485" s="134" t="s">
        <v>247</v>
      </c>
      <c r="CA485" s="135"/>
      <c r="CB485" s="132">
        <v>0.6</v>
      </c>
      <c r="CC485" s="133"/>
      <c r="CD485" s="134" t="s">
        <v>247</v>
      </c>
      <c r="CE485" s="135"/>
      <c r="CF485" s="132">
        <v>0.6</v>
      </c>
      <c r="CG485" s="133"/>
      <c r="CH485" s="134" t="s">
        <v>247</v>
      </c>
      <c r="CI485" s="135"/>
      <c r="CJ485" s="132">
        <v>0.6</v>
      </c>
      <c r="CK485" s="133"/>
      <c r="CL485" s="134" t="s">
        <v>247</v>
      </c>
      <c r="CM485" s="135"/>
      <c r="CN485" s="132">
        <v>0.6</v>
      </c>
      <c r="CO485" s="133"/>
      <c r="CP485" s="134" t="s">
        <v>247</v>
      </c>
      <c r="CQ485" s="135"/>
      <c r="CR485" s="132">
        <v>0.6</v>
      </c>
      <c r="CS485" s="133"/>
      <c r="CT485" s="134" t="s">
        <v>247</v>
      </c>
      <c r="CU485" s="135"/>
      <c r="CV485" s="132">
        <v>0.6</v>
      </c>
      <c r="CW485" s="133"/>
      <c r="CX485" s="134" t="s">
        <v>247</v>
      </c>
      <c r="CY485" s="135"/>
      <c r="CZ485" s="132">
        <v>0.6</v>
      </c>
      <c r="DA485" s="133"/>
      <c r="DB485" s="134" t="s">
        <v>247</v>
      </c>
      <c r="DC485" s="135"/>
      <c r="DD485" s="132">
        <v>0.6</v>
      </c>
      <c r="DE485" s="133"/>
      <c r="DF485" s="134" t="s">
        <v>247</v>
      </c>
      <c r="DG485" s="135"/>
      <c r="DH485" s="132">
        <v>0.6</v>
      </c>
      <c r="DI485" s="133"/>
      <c r="DJ485" s="134" t="s">
        <v>247</v>
      </c>
      <c r="DK485" s="135"/>
    </row>
    <row r="486" spans="2:115" ht="23.5" customHeight="1" x14ac:dyDescent="0.4">
      <c r="B486" s="203"/>
      <c r="C486" s="204"/>
      <c r="D486" s="136"/>
      <c r="E486" s="129"/>
      <c r="F486" s="144"/>
      <c r="G486" s="145"/>
      <c r="H486" s="136"/>
      <c r="I486" s="129"/>
      <c r="J486" s="144"/>
      <c r="K486" s="145"/>
      <c r="L486" s="136"/>
      <c r="M486" s="129"/>
      <c r="N486" s="144"/>
      <c r="O486" s="145"/>
      <c r="P486" s="136"/>
      <c r="Q486" s="129"/>
      <c r="R486" s="144"/>
      <c r="S486" s="145"/>
      <c r="T486" s="136"/>
      <c r="U486" s="129"/>
      <c r="V486" s="144"/>
      <c r="W486" s="145"/>
      <c r="X486" s="136"/>
      <c r="Y486" s="129"/>
      <c r="Z486" s="144"/>
      <c r="AA486" s="145"/>
      <c r="AB486" s="136"/>
      <c r="AC486" s="129"/>
      <c r="AD486" s="144"/>
      <c r="AE486" s="145"/>
      <c r="AF486" s="136"/>
      <c r="AG486" s="129"/>
      <c r="AH486" s="144"/>
      <c r="AI486" s="145"/>
      <c r="AJ486" s="136"/>
      <c r="AK486" s="129"/>
      <c r="AL486" s="144"/>
      <c r="AM486" s="145"/>
      <c r="AN486" s="136"/>
      <c r="AO486" s="129"/>
      <c r="AP486" s="144"/>
      <c r="AQ486" s="145"/>
      <c r="AR486" s="136"/>
      <c r="AS486" s="129"/>
      <c r="AT486" s="144"/>
      <c r="AU486" s="145"/>
      <c r="AV486" s="136"/>
      <c r="AW486" s="129"/>
      <c r="AX486" s="144"/>
      <c r="AY486" s="145"/>
      <c r="AZ486" s="136"/>
      <c r="BA486" s="129"/>
      <c r="BB486" s="144"/>
      <c r="BC486" s="145"/>
      <c r="BD486" s="193"/>
      <c r="BE486" s="194"/>
      <c r="BF486" s="195"/>
      <c r="BG486" s="196"/>
      <c r="BH486" s="193"/>
      <c r="BI486" s="194"/>
      <c r="BJ486" s="195"/>
      <c r="BK486" s="196"/>
      <c r="BL486" s="128">
        <f t="shared" ref="BL486:BL488" si="334">6.15</f>
        <v>6.15</v>
      </c>
      <c r="BM486" s="129"/>
      <c r="BN486" s="130" t="s">
        <v>134</v>
      </c>
      <c r="BO486" s="131"/>
      <c r="BP486" s="128">
        <v>6.1000000000000005</v>
      </c>
      <c r="BQ486" s="129"/>
      <c r="BR486" s="130" t="s">
        <v>134</v>
      </c>
      <c r="BS486" s="131"/>
      <c r="BT486" s="128">
        <v>6.1000000000000005</v>
      </c>
      <c r="BU486" s="129"/>
      <c r="BV486" s="130" t="s">
        <v>134</v>
      </c>
      <c r="BW486" s="131"/>
      <c r="BX486" s="128">
        <v>6.1000000000000005</v>
      </c>
      <c r="BY486" s="129"/>
      <c r="BZ486" s="130" t="s">
        <v>134</v>
      </c>
      <c r="CA486" s="131"/>
      <c r="CB486" s="128">
        <v>6.1000000000000005</v>
      </c>
      <c r="CC486" s="129"/>
      <c r="CD486" s="130" t="s">
        <v>134</v>
      </c>
      <c r="CE486" s="131"/>
      <c r="CF486" s="128">
        <v>6.1000000000000005</v>
      </c>
      <c r="CG486" s="129"/>
      <c r="CH486" s="130" t="s">
        <v>134</v>
      </c>
      <c r="CI486" s="131"/>
      <c r="CJ486" s="128">
        <v>6.1000000000000005</v>
      </c>
      <c r="CK486" s="129"/>
      <c r="CL486" s="130" t="s">
        <v>134</v>
      </c>
      <c r="CM486" s="131"/>
      <c r="CN486" s="128">
        <v>6.1000000000000005</v>
      </c>
      <c r="CO486" s="129"/>
      <c r="CP486" s="130" t="s">
        <v>134</v>
      </c>
      <c r="CQ486" s="131"/>
      <c r="CR486" s="128">
        <v>6.1000000000000005</v>
      </c>
      <c r="CS486" s="129"/>
      <c r="CT486" s="130" t="s">
        <v>134</v>
      </c>
      <c r="CU486" s="131"/>
      <c r="CV486" s="128">
        <v>6.1000000000000005</v>
      </c>
      <c r="CW486" s="129"/>
      <c r="CX486" s="130" t="s">
        <v>134</v>
      </c>
      <c r="CY486" s="131"/>
      <c r="CZ486" s="128">
        <v>10.220000000000001</v>
      </c>
      <c r="DA486" s="129"/>
      <c r="DB486" s="130" t="s">
        <v>134</v>
      </c>
      <c r="DC486" s="131"/>
      <c r="DD486" s="128">
        <v>10.220000000000001</v>
      </c>
      <c r="DE486" s="129"/>
      <c r="DF486" s="130" t="s">
        <v>134</v>
      </c>
      <c r="DG486" s="131"/>
      <c r="DH486" s="128">
        <v>10.220000000000001</v>
      </c>
      <c r="DI486" s="129"/>
      <c r="DJ486" s="130" t="s">
        <v>134</v>
      </c>
      <c r="DK486" s="131"/>
    </row>
    <row r="487" spans="2:115" ht="23.5" customHeight="1" x14ac:dyDescent="0.4">
      <c r="B487" s="201" t="s">
        <v>255</v>
      </c>
      <c r="C487" s="202"/>
      <c r="D487" s="137" t="s">
        <v>8</v>
      </c>
      <c r="E487" s="133"/>
      <c r="F487" s="142" t="s">
        <v>8</v>
      </c>
      <c r="G487" s="143"/>
      <c r="H487" s="137" t="s">
        <v>8</v>
      </c>
      <c r="I487" s="133"/>
      <c r="J487" s="142" t="s">
        <v>8</v>
      </c>
      <c r="K487" s="143"/>
      <c r="L487" s="137" t="s">
        <v>8</v>
      </c>
      <c r="M487" s="133"/>
      <c r="N487" s="142" t="s">
        <v>8</v>
      </c>
      <c r="O487" s="143"/>
      <c r="P487" s="137" t="s">
        <v>8</v>
      </c>
      <c r="Q487" s="133"/>
      <c r="R487" s="142" t="s">
        <v>8</v>
      </c>
      <c r="S487" s="143"/>
      <c r="T487" s="137" t="s">
        <v>8</v>
      </c>
      <c r="U487" s="133"/>
      <c r="V487" s="142" t="s">
        <v>8</v>
      </c>
      <c r="W487" s="143"/>
      <c r="X487" s="137" t="s">
        <v>8</v>
      </c>
      <c r="Y487" s="133"/>
      <c r="Z487" s="142" t="s">
        <v>8</v>
      </c>
      <c r="AA487" s="143"/>
      <c r="AB487" s="137" t="s">
        <v>8</v>
      </c>
      <c r="AC487" s="133"/>
      <c r="AD487" s="142" t="s">
        <v>8</v>
      </c>
      <c r="AE487" s="143"/>
      <c r="AF487" s="137" t="s">
        <v>8</v>
      </c>
      <c r="AG487" s="133"/>
      <c r="AH487" s="142" t="s">
        <v>8</v>
      </c>
      <c r="AI487" s="143"/>
      <c r="AJ487" s="137" t="s">
        <v>8</v>
      </c>
      <c r="AK487" s="133"/>
      <c r="AL487" s="142" t="s">
        <v>8</v>
      </c>
      <c r="AM487" s="143"/>
      <c r="AN487" s="137" t="s">
        <v>8</v>
      </c>
      <c r="AO487" s="133"/>
      <c r="AP487" s="142" t="s">
        <v>8</v>
      </c>
      <c r="AQ487" s="143"/>
      <c r="AR487" s="137" t="s">
        <v>8</v>
      </c>
      <c r="AS487" s="133"/>
      <c r="AT487" s="142" t="s">
        <v>8</v>
      </c>
      <c r="AU487" s="143"/>
      <c r="AV487" s="137" t="s">
        <v>8</v>
      </c>
      <c r="AW487" s="133"/>
      <c r="AX487" s="142" t="s">
        <v>8</v>
      </c>
      <c r="AY487" s="143"/>
      <c r="AZ487" s="137" t="s">
        <v>8</v>
      </c>
      <c r="BA487" s="133"/>
      <c r="BB487" s="142" t="s">
        <v>8</v>
      </c>
      <c r="BC487" s="143"/>
      <c r="BD487" s="193" t="s">
        <v>8</v>
      </c>
      <c r="BE487" s="194"/>
      <c r="BF487" s="195" t="s">
        <v>8</v>
      </c>
      <c r="BG487" s="196"/>
      <c r="BH487" s="193" t="s">
        <v>8</v>
      </c>
      <c r="BI487" s="194"/>
      <c r="BJ487" s="195" t="s">
        <v>8</v>
      </c>
      <c r="BK487" s="196"/>
      <c r="BL487" s="132">
        <v>0.6</v>
      </c>
      <c r="BM487" s="133"/>
      <c r="BN487" s="134" t="s">
        <v>247</v>
      </c>
      <c r="BO487" s="135"/>
      <c r="BP487" s="132">
        <v>0.6</v>
      </c>
      <c r="BQ487" s="133"/>
      <c r="BR487" s="134" t="s">
        <v>247</v>
      </c>
      <c r="BS487" s="135"/>
      <c r="BT487" s="132">
        <v>0.6</v>
      </c>
      <c r="BU487" s="133"/>
      <c r="BV487" s="134" t="s">
        <v>247</v>
      </c>
      <c r="BW487" s="135"/>
      <c r="BX487" s="132">
        <v>0.6</v>
      </c>
      <c r="BY487" s="133"/>
      <c r="BZ487" s="134" t="s">
        <v>247</v>
      </c>
      <c r="CA487" s="135"/>
      <c r="CB487" s="132">
        <v>0.6</v>
      </c>
      <c r="CC487" s="133"/>
      <c r="CD487" s="134" t="s">
        <v>247</v>
      </c>
      <c r="CE487" s="135"/>
      <c r="CF487" s="132">
        <v>0.6</v>
      </c>
      <c r="CG487" s="133"/>
      <c r="CH487" s="134" t="s">
        <v>247</v>
      </c>
      <c r="CI487" s="135"/>
      <c r="CJ487" s="132">
        <v>0.6</v>
      </c>
      <c r="CK487" s="133"/>
      <c r="CL487" s="134" t="s">
        <v>247</v>
      </c>
      <c r="CM487" s="135"/>
      <c r="CN487" s="132">
        <v>0.6</v>
      </c>
      <c r="CO487" s="133"/>
      <c r="CP487" s="134" t="s">
        <v>247</v>
      </c>
      <c r="CQ487" s="135"/>
      <c r="CR487" s="132">
        <v>0.6</v>
      </c>
      <c r="CS487" s="133"/>
      <c r="CT487" s="134" t="s">
        <v>247</v>
      </c>
      <c r="CU487" s="135"/>
      <c r="CV487" s="132">
        <v>0.6</v>
      </c>
      <c r="CW487" s="133"/>
      <c r="CX487" s="134" t="s">
        <v>247</v>
      </c>
      <c r="CY487" s="135"/>
      <c r="CZ487" s="132">
        <v>0.6</v>
      </c>
      <c r="DA487" s="133"/>
      <c r="DB487" s="134" t="s">
        <v>247</v>
      </c>
      <c r="DC487" s="135"/>
      <c r="DD487" s="132">
        <v>0.6</v>
      </c>
      <c r="DE487" s="133"/>
      <c r="DF487" s="134" t="s">
        <v>247</v>
      </c>
      <c r="DG487" s="135"/>
      <c r="DH487" s="132">
        <v>0.6</v>
      </c>
      <c r="DI487" s="133"/>
      <c r="DJ487" s="134" t="s">
        <v>247</v>
      </c>
      <c r="DK487" s="135"/>
    </row>
    <row r="488" spans="2:115" ht="23.5" customHeight="1" x14ac:dyDescent="0.4">
      <c r="B488" s="203"/>
      <c r="C488" s="204"/>
      <c r="D488" s="136"/>
      <c r="E488" s="129"/>
      <c r="F488" s="144"/>
      <c r="G488" s="145"/>
      <c r="H488" s="136"/>
      <c r="I488" s="129"/>
      <c r="J488" s="144"/>
      <c r="K488" s="145"/>
      <c r="L488" s="136"/>
      <c r="M488" s="129"/>
      <c r="N488" s="144"/>
      <c r="O488" s="145"/>
      <c r="P488" s="136"/>
      <c r="Q488" s="129"/>
      <c r="R488" s="144"/>
      <c r="S488" s="145"/>
      <c r="T488" s="136"/>
      <c r="U488" s="129"/>
      <c r="V488" s="144"/>
      <c r="W488" s="145"/>
      <c r="X488" s="136"/>
      <c r="Y488" s="129"/>
      <c r="Z488" s="144"/>
      <c r="AA488" s="145"/>
      <c r="AB488" s="136"/>
      <c r="AC488" s="129"/>
      <c r="AD488" s="144"/>
      <c r="AE488" s="145"/>
      <c r="AF488" s="136"/>
      <c r="AG488" s="129"/>
      <c r="AH488" s="144"/>
      <c r="AI488" s="145"/>
      <c r="AJ488" s="136"/>
      <c r="AK488" s="129"/>
      <c r="AL488" s="144"/>
      <c r="AM488" s="145"/>
      <c r="AN488" s="136"/>
      <c r="AO488" s="129"/>
      <c r="AP488" s="144"/>
      <c r="AQ488" s="145"/>
      <c r="AR488" s="136"/>
      <c r="AS488" s="129"/>
      <c r="AT488" s="144"/>
      <c r="AU488" s="145"/>
      <c r="AV488" s="136"/>
      <c r="AW488" s="129"/>
      <c r="AX488" s="144"/>
      <c r="AY488" s="145"/>
      <c r="AZ488" s="136"/>
      <c r="BA488" s="129"/>
      <c r="BB488" s="144"/>
      <c r="BC488" s="145"/>
      <c r="BD488" s="193"/>
      <c r="BE488" s="194"/>
      <c r="BF488" s="195"/>
      <c r="BG488" s="196"/>
      <c r="BH488" s="193"/>
      <c r="BI488" s="194"/>
      <c r="BJ488" s="195"/>
      <c r="BK488" s="196"/>
      <c r="BL488" s="128">
        <f t="shared" si="334"/>
        <v>6.15</v>
      </c>
      <c r="BM488" s="129"/>
      <c r="BN488" s="130" t="s">
        <v>134</v>
      </c>
      <c r="BO488" s="131"/>
      <c r="BP488" s="128">
        <v>6.1000000000000005</v>
      </c>
      <c r="BQ488" s="129"/>
      <c r="BR488" s="130" t="s">
        <v>134</v>
      </c>
      <c r="BS488" s="131"/>
      <c r="BT488" s="128">
        <v>6.1000000000000005</v>
      </c>
      <c r="BU488" s="129"/>
      <c r="BV488" s="130" t="s">
        <v>134</v>
      </c>
      <c r="BW488" s="131"/>
      <c r="BX488" s="128">
        <v>6.1000000000000005</v>
      </c>
      <c r="BY488" s="129"/>
      <c r="BZ488" s="130" t="s">
        <v>134</v>
      </c>
      <c r="CA488" s="131"/>
      <c r="CB488" s="128">
        <v>6.1000000000000005</v>
      </c>
      <c r="CC488" s="129"/>
      <c r="CD488" s="130" t="s">
        <v>134</v>
      </c>
      <c r="CE488" s="131"/>
      <c r="CF488" s="128">
        <v>6.1000000000000005</v>
      </c>
      <c r="CG488" s="129"/>
      <c r="CH488" s="130" t="s">
        <v>134</v>
      </c>
      <c r="CI488" s="131"/>
      <c r="CJ488" s="128">
        <v>6.1000000000000005</v>
      </c>
      <c r="CK488" s="129"/>
      <c r="CL488" s="130" t="s">
        <v>134</v>
      </c>
      <c r="CM488" s="131"/>
      <c r="CN488" s="128">
        <v>6.1000000000000005</v>
      </c>
      <c r="CO488" s="129"/>
      <c r="CP488" s="130" t="s">
        <v>134</v>
      </c>
      <c r="CQ488" s="131"/>
      <c r="CR488" s="128">
        <v>6.1000000000000005</v>
      </c>
      <c r="CS488" s="129"/>
      <c r="CT488" s="130" t="s">
        <v>134</v>
      </c>
      <c r="CU488" s="131"/>
      <c r="CV488" s="128">
        <v>6.1000000000000005</v>
      </c>
      <c r="CW488" s="129"/>
      <c r="CX488" s="130" t="s">
        <v>134</v>
      </c>
      <c r="CY488" s="131"/>
      <c r="CZ488" s="128">
        <v>10.220000000000001</v>
      </c>
      <c r="DA488" s="129"/>
      <c r="DB488" s="130" t="s">
        <v>134</v>
      </c>
      <c r="DC488" s="131"/>
      <c r="DD488" s="128">
        <v>10.220000000000001</v>
      </c>
      <c r="DE488" s="129"/>
      <c r="DF488" s="130" t="s">
        <v>134</v>
      </c>
      <c r="DG488" s="131"/>
      <c r="DH488" s="128">
        <v>10.220000000000001</v>
      </c>
      <c r="DI488" s="129"/>
      <c r="DJ488" s="130" t="s">
        <v>134</v>
      </c>
      <c r="DK488" s="131"/>
    </row>
    <row r="489" spans="2:115" ht="23.5" customHeight="1" x14ac:dyDescent="0.4">
      <c r="B489" s="201" t="s">
        <v>126</v>
      </c>
      <c r="C489" s="202"/>
      <c r="D489" s="137" t="s">
        <v>8</v>
      </c>
      <c r="E489" s="133"/>
      <c r="F489" s="142" t="s">
        <v>8</v>
      </c>
      <c r="G489" s="143"/>
      <c r="H489" s="137" t="s">
        <v>8</v>
      </c>
      <c r="I489" s="133"/>
      <c r="J489" s="142" t="s">
        <v>8</v>
      </c>
      <c r="K489" s="143"/>
      <c r="L489" s="137" t="s">
        <v>8</v>
      </c>
      <c r="M489" s="133"/>
      <c r="N489" s="142" t="s">
        <v>8</v>
      </c>
      <c r="O489" s="143"/>
      <c r="P489" s="137" t="s">
        <v>8</v>
      </c>
      <c r="Q489" s="133"/>
      <c r="R489" s="142" t="s">
        <v>8</v>
      </c>
      <c r="S489" s="143"/>
      <c r="T489" s="137" t="s">
        <v>8</v>
      </c>
      <c r="U489" s="133"/>
      <c r="V489" s="142" t="s">
        <v>8</v>
      </c>
      <c r="W489" s="143"/>
      <c r="X489" s="137" t="s">
        <v>8</v>
      </c>
      <c r="Y489" s="133"/>
      <c r="Z489" s="142" t="s">
        <v>8</v>
      </c>
      <c r="AA489" s="143"/>
      <c r="AB489" s="137" t="s">
        <v>8</v>
      </c>
      <c r="AC489" s="133"/>
      <c r="AD489" s="142" t="s">
        <v>8</v>
      </c>
      <c r="AE489" s="143"/>
      <c r="AF489" s="137" t="s">
        <v>8</v>
      </c>
      <c r="AG489" s="133"/>
      <c r="AH489" s="142" t="s">
        <v>8</v>
      </c>
      <c r="AI489" s="143"/>
      <c r="AJ489" s="137" t="s">
        <v>8</v>
      </c>
      <c r="AK489" s="133"/>
      <c r="AL489" s="142" t="s">
        <v>8</v>
      </c>
      <c r="AM489" s="143"/>
      <c r="AN489" s="137" t="s">
        <v>8</v>
      </c>
      <c r="AO489" s="133"/>
      <c r="AP489" s="142" t="s">
        <v>8</v>
      </c>
      <c r="AQ489" s="143"/>
      <c r="AR489" s="137" t="s">
        <v>8</v>
      </c>
      <c r="AS489" s="133"/>
      <c r="AT489" s="142" t="s">
        <v>8</v>
      </c>
      <c r="AU489" s="143"/>
      <c r="AV489" s="137" t="s">
        <v>8</v>
      </c>
      <c r="AW489" s="133"/>
      <c r="AX489" s="142" t="s">
        <v>8</v>
      </c>
      <c r="AY489" s="143"/>
      <c r="AZ489" s="137" t="s">
        <v>8</v>
      </c>
      <c r="BA489" s="133"/>
      <c r="BB489" s="142" t="s">
        <v>8</v>
      </c>
      <c r="BC489" s="143"/>
      <c r="BD489" s="193" t="s">
        <v>8</v>
      </c>
      <c r="BE489" s="194"/>
      <c r="BF489" s="195" t="s">
        <v>8</v>
      </c>
      <c r="BG489" s="196"/>
      <c r="BH489" s="193" t="s">
        <v>8</v>
      </c>
      <c r="BI489" s="194"/>
      <c r="BJ489" s="195" t="s">
        <v>8</v>
      </c>
      <c r="BK489" s="196"/>
      <c r="BL489" s="132">
        <v>0.6</v>
      </c>
      <c r="BM489" s="133"/>
      <c r="BN489" s="134" t="s">
        <v>247</v>
      </c>
      <c r="BO489" s="135"/>
      <c r="BP489" s="132">
        <v>0.6</v>
      </c>
      <c r="BQ489" s="133"/>
      <c r="BR489" s="134" t="s">
        <v>247</v>
      </c>
      <c r="BS489" s="135"/>
      <c r="BT489" s="132">
        <v>0.6</v>
      </c>
      <c r="BU489" s="133"/>
      <c r="BV489" s="134" t="s">
        <v>247</v>
      </c>
      <c r="BW489" s="135"/>
      <c r="BX489" s="132">
        <v>0.6</v>
      </c>
      <c r="BY489" s="133"/>
      <c r="BZ489" s="134" t="s">
        <v>247</v>
      </c>
      <c r="CA489" s="135"/>
      <c r="CB489" s="132">
        <v>0.6</v>
      </c>
      <c r="CC489" s="133"/>
      <c r="CD489" s="134" t="s">
        <v>247</v>
      </c>
      <c r="CE489" s="135"/>
      <c r="CF489" s="132">
        <v>0.6</v>
      </c>
      <c r="CG489" s="133"/>
      <c r="CH489" s="134" t="s">
        <v>247</v>
      </c>
      <c r="CI489" s="135"/>
      <c r="CJ489" s="132">
        <v>0.6</v>
      </c>
      <c r="CK489" s="133"/>
      <c r="CL489" s="134" t="s">
        <v>247</v>
      </c>
      <c r="CM489" s="135"/>
      <c r="CN489" s="132">
        <v>0.6</v>
      </c>
      <c r="CO489" s="133"/>
      <c r="CP489" s="134" t="s">
        <v>247</v>
      </c>
      <c r="CQ489" s="135"/>
      <c r="CR489" s="132">
        <v>0.6</v>
      </c>
      <c r="CS489" s="133"/>
      <c r="CT489" s="134" t="s">
        <v>247</v>
      </c>
      <c r="CU489" s="135"/>
      <c r="CV489" s="132">
        <v>0.6</v>
      </c>
      <c r="CW489" s="133"/>
      <c r="CX489" s="134" t="s">
        <v>247</v>
      </c>
      <c r="CY489" s="135"/>
      <c r="CZ489" s="132">
        <v>0.6</v>
      </c>
      <c r="DA489" s="133"/>
      <c r="DB489" s="134" t="s">
        <v>247</v>
      </c>
      <c r="DC489" s="135"/>
      <c r="DD489" s="132">
        <v>0.6</v>
      </c>
      <c r="DE489" s="133"/>
      <c r="DF489" s="134" t="s">
        <v>247</v>
      </c>
      <c r="DG489" s="135"/>
      <c r="DH489" s="132">
        <v>0.6</v>
      </c>
      <c r="DI489" s="133"/>
      <c r="DJ489" s="134" t="s">
        <v>247</v>
      </c>
      <c r="DK489" s="135"/>
    </row>
    <row r="490" spans="2:115" ht="23.5" customHeight="1" x14ac:dyDescent="0.4">
      <c r="B490" s="205"/>
      <c r="C490" s="206"/>
      <c r="D490" s="136"/>
      <c r="E490" s="129"/>
      <c r="F490" s="144"/>
      <c r="G490" s="145"/>
      <c r="H490" s="136"/>
      <c r="I490" s="129"/>
      <c r="J490" s="144"/>
      <c r="K490" s="145"/>
      <c r="L490" s="136"/>
      <c r="M490" s="129"/>
      <c r="N490" s="144"/>
      <c r="O490" s="145"/>
      <c r="P490" s="136"/>
      <c r="Q490" s="129"/>
      <c r="R490" s="144"/>
      <c r="S490" s="145"/>
      <c r="T490" s="136"/>
      <c r="U490" s="129"/>
      <c r="V490" s="144"/>
      <c r="W490" s="145"/>
      <c r="X490" s="136"/>
      <c r="Y490" s="129"/>
      <c r="Z490" s="144"/>
      <c r="AA490" s="145"/>
      <c r="AB490" s="136"/>
      <c r="AC490" s="129"/>
      <c r="AD490" s="144"/>
      <c r="AE490" s="145"/>
      <c r="AF490" s="136"/>
      <c r="AG490" s="129"/>
      <c r="AH490" s="144"/>
      <c r="AI490" s="145"/>
      <c r="AJ490" s="136"/>
      <c r="AK490" s="129"/>
      <c r="AL490" s="144"/>
      <c r="AM490" s="145"/>
      <c r="AN490" s="136"/>
      <c r="AO490" s="129"/>
      <c r="AP490" s="144"/>
      <c r="AQ490" s="145"/>
      <c r="AR490" s="136"/>
      <c r="AS490" s="129"/>
      <c r="AT490" s="144"/>
      <c r="AU490" s="145"/>
      <c r="AV490" s="136"/>
      <c r="AW490" s="129"/>
      <c r="AX490" s="144"/>
      <c r="AY490" s="145"/>
      <c r="AZ490" s="136"/>
      <c r="BA490" s="129"/>
      <c r="BB490" s="144"/>
      <c r="BC490" s="145"/>
      <c r="BD490" s="193"/>
      <c r="BE490" s="194"/>
      <c r="BF490" s="195"/>
      <c r="BG490" s="196"/>
      <c r="BH490" s="193"/>
      <c r="BI490" s="194"/>
      <c r="BJ490" s="195"/>
      <c r="BK490" s="196"/>
      <c r="BL490" s="136">
        <f t="shared" ref="BL490" si="335">6.15</f>
        <v>6.15</v>
      </c>
      <c r="BM490" s="129"/>
      <c r="BN490" s="130" t="s">
        <v>134</v>
      </c>
      <c r="BO490" s="131"/>
      <c r="BP490" s="136">
        <v>6.1000000000000005</v>
      </c>
      <c r="BQ490" s="129"/>
      <c r="BR490" s="130" t="s">
        <v>134</v>
      </c>
      <c r="BS490" s="131"/>
      <c r="BT490" s="136">
        <v>6.1000000000000005</v>
      </c>
      <c r="BU490" s="129"/>
      <c r="BV490" s="130" t="s">
        <v>134</v>
      </c>
      <c r="BW490" s="131"/>
      <c r="BX490" s="136">
        <v>6.1000000000000005</v>
      </c>
      <c r="BY490" s="129"/>
      <c r="BZ490" s="130" t="s">
        <v>134</v>
      </c>
      <c r="CA490" s="131"/>
      <c r="CB490" s="136">
        <v>6.1000000000000005</v>
      </c>
      <c r="CC490" s="129"/>
      <c r="CD490" s="130" t="s">
        <v>134</v>
      </c>
      <c r="CE490" s="131"/>
      <c r="CF490" s="136">
        <v>6.1000000000000005</v>
      </c>
      <c r="CG490" s="129"/>
      <c r="CH490" s="130" t="s">
        <v>134</v>
      </c>
      <c r="CI490" s="131"/>
      <c r="CJ490" s="136">
        <v>6.1000000000000005</v>
      </c>
      <c r="CK490" s="129"/>
      <c r="CL490" s="130" t="s">
        <v>134</v>
      </c>
      <c r="CM490" s="131"/>
      <c r="CN490" s="136">
        <v>6.1000000000000005</v>
      </c>
      <c r="CO490" s="129"/>
      <c r="CP490" s="130" t="s">
        <v>134</v>
      </c>
      <c r="CQ490" s="131"/>
      <c r="CR490" s="136">
        <v>6.1000000000000005</v>
      </c>
      <c r="CS490" s="129"/>
      <c r="CT490" s="130" t="s">
        <v>134</v>
      </c>
      <c r="CU490" s="131"/>
      <c r="CV490" s="136">
        <v>6.1000000000000005</v>
      </c>
      <c r="CW490" s="129"/>
      <c r="CX490" s="130" t="s">
        <v>134</v>
      </c>
      <c r="CY490" s="131"/>
      <c r="CZ490" s="136">
        <v>10.220000000000001</v>
      </c>
      <c r="DA490" s="129"/>
      <c r="DB490" s="130" t="s">
        <v>134</v>
      </c>
      <c r="DC490" s="131"/>
      <c r="DD490" s="136">
        <v>10.220000000000001</v>
      </c>
      <c r="DE490" s="129"/>
      <c r="DF490" s="130" t="s">
        <v>134</v>
      </c>
      <c r="DG490" s="131"/>
      <c r="DH490" s="136">
        <v>10.220000000000001</v>
      </c>
      <c r="DI490" s="129"/>
      <c r="DJ490" s="130" t="s">
        <v>134</v>
      </c>
      <c r="DK490" s="131"/>
    </row>
    <row r="491" spans="2:115" ht="23.5" customHeight="1" x14ac:dyDescent="0.4">
      <c r="B491" s="255" t="s">
        <v>156</v>
      </c>
      <c r="C491" s="256"/>
      <c r="D491" s="257" t="s">
        <v>8</v>
      </c>
      <c r="E491" s="188"/>
      <c r="F491" s="191" t="s">
        <v>8</v>
      </c>
      <c r="G491" s="192"/>
      <c r="H491" s="257" t="s">
        <v>8</v>
      </c>
      <c r="I491" s="188"/>
      <c r="J491" s="191" t="s">
        <v>8</v>
      </c>
      <c r="K491" s="192"/>
      <c r="L491" s="257" t="s">
        <v>8</v>
      </c>
      <c r="M491" s="188"/>
      <c r="N491" s="191" t="s">
        <v>8</v>
      </c>
      <c r="O491" s="192"/>
      <c r="P491" s="257" t="s">
        <v>8</v>
      </c>
      <c r="Q491" s="188"/>
      <c r="R491" s="191" t="s">
        <v>8</v>
      </c>
      <c r="S491" s="192"/>
      <c r="T491" s="257" t="s">
        <v>8</v>
      </c>
      <c r="U491" s="188"/>
      <c r="V491" s="191" t="s">
        <v>8</v>
      </c>
      <c r="W491" s="192"/>
      <c r="X491" s="257" t="s">
        <v>8</v>
      </c>
      <c r="Y491" s="188"/>
      <c r="Z491" s="191" t="s">
        <v>8</v>
      </c>
      <c r="AA491" s="192"/>
      <c r="AB491" s="257" t="s">
        <v>8</v>
      </c>
      <c r="AC491" s="188"/>
      <c r="AD491" s="191" t="s">
        <v>8</v>
      </c>
      <c r="AE491" s="192"/>
      <c r="AF491" s="257" t="s">
        <v>8</v>
      </c>
      <c r="AG491" s="188"/>
      <c r="AH491" s="191" t="s">
        <v>8</v>
      </c>
      <c r="AI491" s="192"/>
      <c r="AJ491" s="257" t="s">
        <v>8</v>
      </c>
      <c r="AK491" s="188"/>
      <c r="AL491" s="191" t="s">
        <v>8</v>
      </c>
      <c r="AM491" s="192"/>
      <c r="AN491" s="257" t="s">
        <v>8</v>
      </c>
      <c r="AO491" s="188"/>
      <c r="AP491" s="191" t="s">
        <v>8</v>
      </c>
      <c r="AQ491" s="192"/>
      <c r="AR491" s="257" t="s">
        <v>8</v>
      </c>
      <c r="AS491" s="188"/>
      <c r="AT491" s="191" t="s">
        <v>8</v>
      </c>
      <c r="AU491" s="192"/>
      <c r="AV491" s="257" t="s">
        <v>8</v>
      </c>
      <c r="AW491" s="188"/>
      <c r="AX491" s="191" t="s">
        <v>8</v>
      </c>
      <c r="AY491" s="192"/>
      <c r="AZ491" s="257" t="s">
        <v>8</v>
      </c>
      <c r="BA491" s="188"/>
      <c r="BB491" s="191" t="s">
        <v>8</v>
      </c>
      <c r="BC491" s="192"/>
      <c r="BD491" s="257" t="s">
        <v>8</v>
      </c>
      <c r="BE491" s="188"/>
      <c r="BF491" s="191" t="s">
        <v>8</v>
      </c>
      <c r="BG491" s="192"/>
      <c r="BH491" s="257" t="s">
        <v>8</v>
      </c>
      <c r="BI491" s="188"/>
      <c r="BJ491" s="191" t="s">
        <v>8</v>
      </c>
      <c r="BK491" s="192"/>
      <c r="BL491" s="257" t="s">
        <v>8</v>
      </c>
      <c r="BM491" s="188"/>
      <c r="BN491" s="191" t="s">
        <v>8</v>
      </c>
      <c r="BO491" s="192"/>
      <c r="BP491" s="257" t="s">
        <v>8</v>
      </c>
      <c r="BQ491" s="188"/>
      <c r="BR491" s="191" t="s">
        <v>8</v>
      </c>
      <c r="BS491" s="192"/>
      <c r="BT491" s="257" t="s">
        <v>8</v>
      </c>
      <c r="BU491" s="188"/>
      <c r="BV491" s="191" t="s">
        <v>8</v>
      </c>
      <c r="BW491" s="192"/>
      <c r="BX491" s="257" t="s">
        <v>8</v>
      </c>
      <c r="BY491" s="188"/>
      <c r="BZ491" s="191" t="s">
        <v>8</v>
      </c>
      <c r="CA491" s="192"/>
      <c r="CB491" s="257" t="s">
        <v>8</v>
      </c>
      <c r="CC491" s="188"/>
      <c r="CD491" s="191" t="s">
        <v>8</v>
      </c>
      <c r="CE491" s="192"/>
      <c r="CF491" s="257" t="s">
        <v>8</v>
      </c>
      <c r="CG491" s="188"/>
      <c r="CH491" s="191" t="s">
        <v>8</v>
      </c>
      <c r="CI491" s="192"/>
      <c r="CJ491" s="257" t="s">
        <v>8</v>
      </c>
      <c r="CK491" s="188"/>
      <c r="CL491" s="191" t="s">
        <v>8</v>
      </c>
      <c r="CM491" s="192"/>
      <c r="CN491" s="257" t="s">
        <v>8</v>
      </c>
      <c r="CO491" s="188"/>
      <c r="CP491" s="191" t="s">
        <v>8</v>
      </c>
      <c r="CQ491" s="192"/>
      <c r="CR491" s="257" t="s">
        <v>8</v>
      </c>
      <c r="CS491" s="188"/>
      <c r="CT491" s="191" t="s">
        <v>8</v>
      </c>
      <c r="CU491" s="192"/>
      <c r="CV491" s="187">
        <v>0.6</v>
      </c>
      <c r="CW491" s="188"/>
      <c r="CX491" s="189" t="s">
        <v>247</v>
      </c>
      <c r="CY491" s="190"/>
      <c r="CZ491" s="187">
        <v>0.6</v>
      </c>
      <c r="DA491" s="188"/>
      <c r="DB491" s="189" t="s">
        <v>247</v>
      </c>
      <c r="DC491" s="190"/>
      <c r="DD491" s="187">
        <v>0.6</v>
      </c>
      <c r="DE491" s="188"/>
      <c r="DF491" s="189" t="s">
        <v>247</v>
      </c>
      <c r="DG491" s="190"/>
      <c r="DH491" s="187">
        <v>0.6</v>
      </c>
      <c r="DI491" s="188"/>
      <c r="DJ491" s="189" t="s">
        <v>247</v>
      </c>
      <c r="DK491" s="190"/>
    </row>
    <row r="492" spans="2:115" ht="23.5" customHeight="1" x14ac:dyDescent="0.4">
      <c r="B492" s="203"/>
      <c r="C492" s="204"/>
      <c r="D492" s="136"/>
      <c r="E492" s="129"/>
      <c r="F492" s="144"/>
      <c r="G492" s="145"/>
      <c r="H492" s="136"/>
      <c r="I492" s="129"/>
      <c r="J492" s="144"/>
      <c r="K492" s="145"/>
      <c r="L492" s="136"/>
      <c r="M492" s="129"/>
      <c r="N492" s="144"/>
      <c r="O492" s="145"/>
      <c r="P492" s="136"/>
      <c r="Q492" s="129"/>
      <c r="R492" s="144"/>
      <c r="S492" s="145"/>
      <c r="T492" s="136"/>
      <c r="U492" s="129"/>
      <c r="V492" s="144"/>
      <c r="W492" s="145"/>
      <c r="X492" s="136"/>
      <c r="Y492" s="129"/>
      <c r="Z492" s="144"/>
      <c r="AA492" s="145"/>
      <c r="AB492" s="136"/>
      <c r="AC492" s="129"/>
      <c r="AD492" s="144"/>
      <c r="AE492" s="145"/>
      <c r="AF492" s="136"/>
      <c r="AG492" s="129"/>
      <c r="AH492" s="144"/>
      <c r="AI492" s="145"/>
      <c r="AJ492" s="136"/>
      <c r="AK492" s="129"/>
      <c r="AL492" s="144"/>
      <c r="AM492" s="145"/>
      <c r="AN492" s="136"/>
      <c r="AO492" s="129"/>
      <c r="AP492" s="144"/>
      <c r="AQ492" s="145"/>
      <c r="AR492" s="136"/>
      <c r="AS492" s="129"/>
      <c r="AT492" s="144"/>
      <c r="AU492" s="145"/>
      <c r="AV492" s="136"/>
      <c r="AW492" s="129"/>
      <c r="AX492" s="144"/>
      <c r="AY492" s="145"/>
      <c r="AZ492" s="136"/>
      <c r="BA492" s="129"/>
      <c r="BB492" s="144"/>
      <c r="BC492" s="145"/>
      <c r="BD492" s="136"/>
      <c r="BE492" s="129"/>
      <c r="BF492" s="144"/>
      <c r="BG492" s="145"/>
      <c r="BH492" s="136"/>
      <c r="BI492" s="129"/>
      <c r="BJ492" s="144"/>
      <c r="BK492" s="145"/>
      <c r="BL492" s="136"/>
      <c r="BM492" s="129"/>
      <c r="BN492" s="144"/>
      <c r="BO492" s="145"/>
      <c r="BP492" s="136"/>
      <c r="BQ492" s="129"/>
      <c r="BR492" s="144"/>
      <c r="BS492" s="145"/>
      <c r="BT492" s="136"/>
      <c r="BU492" s="129"/>
      <c r="BV492" s="144"/>
      <c r="BW492" s="145"/>
      <c r="BX492" s="136"/>
      <c r="BY492" s="129"/>
      <c r="BZ492" s="144"/>
      <c r="CA492" s="145"/>
      <c r="CB492" s="136"/>
      <c r="CC492" s="129"/>
      <c r="CD492" s="144"/>
      <c r="CE492" s="145"/>
      <c r="CF492" s="136"/>
      <c r="CG492" s="129"/>
      <c r="CH492" s="144"/>
      <c r="CI492" s="145"/>
      <c r="CJ492" s="136"/>
      <c r="CK492" s="129"/>
      <c r="CL492" s="144"/>
      <c r="CM492" s="145"/>
      <c r="CN492" s="136"/>
      <c r="CO492" s="129"/>
      <c r="CP492" s="144"/>
      <c r="CQ492" s="145"/>
      <c r="CR492" s="136"/>
      <c r="CS492" s="129"/>
      <c r="CT492" s="144"/>
      <c r="CU492" s="145"/>
      <c r="CV492" s="128">
        <v>6.1000000000000005</v>
      </c>
      <c r="CW492" s="129"/>
      <c r="CX492" s="130" t="s">
        <v>134</v>
      </c>
      <c r="CY492" s="131"/>
      <c r="CZ492" s="128">
        <v>10.220000000000001</v>
      </c>
      <c r="DA492" s="129"/>
      <c r="DB492" s="130" t="s">
        <v>134</v>
      </c>
      <c r="DC492" s="131"/>
      <c r="DD492" s="128">
        <v>10.220000000000001</v>
      </c>
      <c r="DE492" s="129"/>
      <c r="DF492" s="130" t="s">
        <v>134</v>
      </c>
      <c r="DG492" s="131"/>
      <c r="DH492" s="128">
        <v>10.220000000000001</v>
      </c>
      <c r="DI492" s="129"/>
      <c r="DJ492" s="130" t="s">
        <v>134</v>
      </c>
      <c r="DK492" s="131"/>
    </row>
    <row r="493" spans="2:115" ht="23.5" customHeight="1" x14ac:dyDescent="0.4">
      <c r="B493" s="201" t="s">
        <v>273</v>
      </c>
      <c r="C493" s="202"/>
      <c r="D493" s="137" t="s">
        <v>8</v>
      </c>
      <c r="E493" s="133"/>
      <c r="F493" s="142" t="s">
        <v>8</v>
      </c>
      <c r="G493" s="143"/>
      <c r="H493" s="137" t="s">
        <v>8</v>
      </c>
      <c r="I493" s="133"/>
      <c r="J493" s="142" t="s">
        <v>8</v>
      </c>
      <c r="K493" s="143"/>
      <c r="L493" s="137" t="s">
        <v>8</v>
      </c>
      <c r="M493" s="133"/>
      <c r="N493" s="142" t="s">
        <v>8</v>
      </c>
      <c r="O493" s="143"/>
      <c r="P493" s="137" t="s">
        <v>8</v>
      </c>
      <c r="Q493" s="133"/>
      <c r="R493" s="142" t="s">
        <v>8</v>
      </c>
      <c r="S493" s="143"/>
      <c r="T493" s="137" t="s">
        <v>8</v>
      </c>
      <c r="U493" s="133"/>
      <c r="V493" s="142" t="s">
        <v>8</v>
      </c>
      <c r="W493" s="143"/>
      <c r="X493" s="137" t="s">
        <v>8</v>
      </c>
      <c r="Y493" s="133"/>
      <c r="Z493" s="142" t="s">
        <v>8</v>
      </c>
      <c r="AA493" s="143"/>
      <c r="AB493" s="137" t="s">
        <v>8</v>
      </c>
      <c r="AC493" s="133"/>
      <c r="AD493" s="142" t="s">
        <v>8</v>
      </c>
      <c r="AE493" s="143"/>
      <c r="AF493" s="137" t="s">
        <v>8</v>
      </c>
      <c r="AG493" s="133"/>
      <c r="AH493" s="142" t="s">
        <v>8</v>
      </c>
      <c r="AI493" s="143"/>
      <c r="AJ493" s="137" t="s">
        <v>8</v>
      </c>
      <c r="AK493" s="133"/>
      <c r="AL493" s="142" t="s">
        <v>8</v>
      </c>
      <c r="AM493" s="143"/>
      <c r="AN493" s="137" t="s">
        <v>8</v>
      </c>
      <c r="AO493" s="133"/>
      <c r="AP493" s="142" t="s">
        <v>8</v>
      </c>
      <c r="AQ493" s="143"/>
      <c r="AR493" s="137" t="s">
        <v>8</v>
      </c>
      <c r="AS493" s="133"/>
      <c r="AT493" s="142" t="s">
        <v>8</v>
      </c>
      <c r="AU493" s="143"/>
      <c r="AV493" s="137" t="s">
        <v>8</v>
      </c>
      <c r="AW493" s="133"/>
      <c r="AX493" s="142" t="s">
        <v>8</v>
      </c>
      <c r="AY493" s="143"/>
      <c r="AZ493" s="137" t="s">
        <v>8</v>
      </c>
      <c r="BA493" s="133"/>
      <c r="BB493" s="142" t="s">
        <v>8</v>
      </c>
      <c r="BC493" s="143"/>
      <c r="BD493" s="137" t="s">
        <v>8</v>
      </c>
      <c r="BE493" s="133"/>
      <c r="BF493" s="142" t="s">
        <v>8</v>
      </c>
      <c r="BG493" s="143"/>
      <c r="BH493" s="137" t="s">
        <v>8</v>
      </c>
      <c r="BI493" s="133"/>
      <c r="BJ493" s="142" t="s">
        <v>8</v>
      </c>
      <c r="BK493" s="143"/>
      <c r="BL493" s="137" t="s">
        <v>8</v>
      </c>
      <c r="BM493" s="133"/>
      <c r="BN493" s="142" t="s">
        <v>8</v>
      </c>
      <c r="BO493" s="143"/>
      <c r="BP493" s="137" t="s">
        <v>8</v>
      </c>
      <c r="BQ493" s="133"/>
      <c r="BR493" s="142" t="s">
        <v>8</v>
      </c>
      <c r="BS493" s="143"/>
      <c r="BT493" s="137" t="s">
        <v>8</v>
      </c>
      <c r="BU493" s="133"/>
      <c r="BV493" s="142" t="s">
        <v>8</v>
      </c>
      <c r="BW493" s="143"/>
      <c r="BX493" s="137" t="s">
        <v>8</v>
      </c>
      <c r="BY493" s="133"/>
      <c r="BZ493" s="142" t="s">
        <v>8</v>
      </c>
      <c r="CA493" s="143"/>
      <c r="CB493" s="137" t="s">
        <v>8</v>
      </c>
      <c r="CC493" s="133"/>
      <c r="CD493" s="142" t="s">
        <v>8</v>
      </c>
      <c r="CE493" s="143"/>
      <c r="CF493" s="137" t="s">
        <v>8</v>
      </c>
      <c r="CG493" s="133"/>
      <c r="CH493" s="142" t="s">
        <v>8</v>
      </c>
      <c r="CI493" s="143"/>
      <c r="CJ493" s="137" t="s">
        <v>8</v>
      </c>
      <c r="CK493" s="133"/>
      <c r="CL493" s="142" t="s">
        <v>8</v>
      </c>
      <c r="CM493" s="143"/>
      <c r="CN493" s="137" t="s">
        <v>8</v>
      </c>
      <c r="CO493" s="133"/>
      <c r="CP493" s="142" t="s">
        <v>8</v>
      </c>
      <c r="CQ493" s="143"/>
      <c r="CR493" s="137" t="s">
        <v>8</v>
      </c>
      <c r="CS493" s="133"/>
      <c r="CT493" s="142" t="s">
        <v>8</v>
      </c>
      <c r="CU493" s="143"/>
      <c r="CV493" s="132">
        <v>0.6</v>
      </c>
      <c r="CW493" s="133"/>
      <c r="CX493" s="134" t="s">
        <v>247</v>
      </c>
      <c r="CY493" s="135"/>
      <c r="CZ493" s="132">
        <v>0.6</v>
      </c>
      <c r="DA493" s="133"/>
      <c r="DB493" s="134" t="s">
        <v>247</v>
      </c>
      <c r="DC493" s="135"/>
      <c r="DD493" s="132">
        <v>0.6</v>
      </c>
      <c r="DE493" s="133"/>
      <c r="DF493" s="134" t="s">
        <v>247</v>
      </c>
      <c r="DG493" s="135"/>
      <c r="DH493" s="132">
        <v>0.6</v>
      </c>
      <c r="DI493" s="133"/>
      <c r="DJ493" s="134" t="s">
        <v>247</v>
      </c>
      <c r="DK493" s="135"/>
    </row>
    <row r="494" spans="2:115" ht="23.5" customHeight="1" x14ac:dyDescent="0.4">
      <c r="B494" s="203"/>
      <c r="C494" s="204"/>
      <c r="D494" s="136"/>
      <c r="E494" s="129"/>
      <c r="F494" s="144"/>
      <c r="G494" s="145"/>
      <c r="H494" s="136"/>
      <c r="I494" s="129"/>
      <c r="J494" s="144"/>
      <c r="K494" s="145"/>
      <c r="L494" s="136"/>
      <c r="M494" s="129"/>
      <c r="N494" s="144"/>
      <c r="O494" s="145"/>
      <c r="P494" s="136"/>
      <c r="Q494" s="129"/>
      <c r="R494" s="144"/>
      <c r="S494" s="145"/>
      <c r="T494" s="136"/>
      <c r="U494" s="129"/>
      <c r="V494" s="144"/>
      <c r="W494" s="145"/>
      <c r="X494" s="136"/>
      <c r="Y494" s="129"/>
      <c r="Z494" s="144"/>
      <c r="AA494" s="145"/>
      <c r="AB494" s="136"/>
      <c r="AC494" s="129"/>
      <c r="AD494" s="144"/>
      <c r="AE494" s="145"/>
      <c r="AF494" s="136"/>
      <c r="AG494" s="129"/>
      <c r="AH494" s="144"/>
      <c r="AI494" s="145"/>
      <c r="AJ494" s="136"/>
      <c r="AK494" s="129"/>
      <c r="AL494" s="144"/>
      <c r="AM494" s="145"/>
      <c r="AN494" s="136"/>
      <c r="AO494" s="129"/>
      <c r="AP494" s="144"/>
      <c r="AQ494" s="145"/>
      <c r="AR494" s="136"/>
      <c r="AS494" s="129"/>
      <c r="AT494" s="144"/>
      <c r="AU494" s="145"/>
      <c r="AV494" s="136"/>
      <c r="AW494" s="129"/>
      <c r="AX494" s="144"/>
      <c r="AY494" s="145"/>
      <c r="AZ494" s="136"/>
      <c r="BA494" s="129"/>
      <c r="BB494" s="144"/>
      <c r="BC494" s="145"/>
      <c r="BD494" s="136"/>
      <c r="BE494" s="129"/>
      <c r="BF494" s="144"/>
      <c r="BG494" s="145"/>
      <c r="BH494" s="136"/>
      <c r="BI494" s="129"/>
      <c r="BJ494" s="144"/>
      <c r="BK494" s="145"/>
      <c r="BL494" s="136"/>
      <c r="BM494" s="129"/>
      <c r="BN494" s="144"/>
      <c r="BO494" s="145"/>
      <c r="BP494" s="136"/>
      <c r="BQ494" s="129"/>
      <c r="BR494" s="144"/>
      <c r="BS494" s="145"/>
      <c r="BT494" s="136"/>
      <c r="BU494" s="129"/>
      <c r="BV494" s="144"/>
      <c r="BW494" s="145"/>
      <c r="BX494" s="136"/>
      <c r="BY494" s="129"/>
      <c r="BZ494" s="144"/>
      <c r="CA494" s="145"/>
      <c r="CB494" s="136"/>
      <c r="CC494" s="129"/>
      <c r="CD494" s="144"/>
      <c r="CE494" s="145"/>
      <c r="CF494" s="136"/>
      <c r="CG494" s="129"/>
      <c r="CH494" s="144"/>
      <c r="CI494" s="145"/>
      <c r="CJ494" s="136"/>
      <c r="CK494" s="129"/>
      <c r="CL494" s="144"/>
      <c r="CM494" s="145"/>
      <c r="CN494" s="136"/>
      <c r="CO494" s="129"/>
      <c r="CP494" s="144"/>
      <c r="CQ494" s="145"/>
      <c r="CR494" s="136"/>
      <c r="CS494" s="129"/>
      <c r="CT494" s="144"/>
      <c r="CU494" s="145"/>
      <c r="CV494" s="128">
        <v>6.1000000000000005</v>
      </c>
      <c r="CW494" s="129"/>
      <c r="CX494" s="130" t="s">
        <v>134</v>
      </c>
      <c r="CY494" s="131"/>
      <c r="CZ494" s="128">
        <v>10.220000000000001</v>
      </c>
      <c r="DA494" s="129"/>
      <c r="DB494" s="130" t="s">
        <v>134</v>
      </c>
      <c r="DC494" s="131"/>
      <c r="DD494" s="128">
        <v>10.220000000000001</v>
      </c>
      <c r="DE494" s="129"/>
      <c r="DF494" s="130" t="s">
        <v>134</v>
      </c>
      <c r="DG494" s="131"/>
      <c r="DH494" s="128">
        <v>10.220000000000001</v>
      </c>
      <c r="DI494" s="129"/>
      <c r="DJ494" s="130" t="s">
        <v>134</v>
      </c>
      <c r="DK494" s="131"/>
    </row>
    <row r="495" spans="2:115" ht="23.5" customHeight="1" x14ac:dyDescent="0.4">
      <c r="B495" s="201" t="s">
        <v>128</v>
      </c>
      <c r="C495" s="202"/>
      <c r="D495" s="137" t="s">
        <v>8</v>
      </c>
      <c r="E495" s="133"/>
      <c r="F495" s="142" t="s">
        <v>8</v>
      </c>
      <c r="G495" s="143"/>
      <c r="H495" s="137" t="s">
        <v>8</v>
      </c>
      <c r="I495" s="133"/>
      <c r="J495" s="142" t="s">
        <v>8</v>
      </c>
      <c r="K495" s="143"/>
      <c r="L495" s="137" t="s">
        <v>8</v>
      </c>
      <c r="M495" s="133"/>
      <c r="N495" s="142" t="s">
        <v>8</v>
      </c>
      <c r="O495" s="143"/>
      <c r="P495" s="137" t="s">
        <v>8</v>
      </c>
      <c r="Q495" s="133"/>
      <c r="R495" s="142" t="s">
        <v>8</v>
      </c>
      <c r="S495" s="143"/>
      <c r="T495" s="137" t="s">
        <v>8</v>
      </c>
      <c r="U495" s="133"/>
      <c r="V495" s="142" t="s">
        <v>8</v>
      </c>
      <c r="W495" s="143"/>
      <c r="X495" s="137" t="s">
        <v>8</v>
      </c>
      <c r="Y495" s="133"/>
      <c r="Z495" s="142" t="s">
        <v>8</v>
      </c>
      <c r="AA495" s="143"/>
      <c r="AB495" s="137" t="s">
        <v>8</v>
      </c>
      <c r="AC495" s="133"/>
      <c r="AD495" s="142" t="s">
        <v>8</v>
      </c>
      <c r="AE495" s="143"/>
      <c r="AF495" s="137" t="s">
        <v>8</v>
      </c>
      <c r="AG495" s="133"/>
      <c r="AH495" s="142" t="s">
        <v>8</v>
      </c>
      <c r="AI495" s="143"/>
      <c r="AJ495" s="137" t="s">
        <v>8</v>
      </c>
      <c r="AK495" s="133"/>
      <c r="AL495" s="142" t="s">
        <v>8</v>
      </c>
      <c r="AM495" s="143"/>
      <c r="AN495" s="137" t="s">
        <v>8</v>
      </c>
      <c r="AO495" s="133"/>
      <c r="AP495" s="142" t="s">
        <v>8</v>
      </c>
      <c r="AQ495" s="143"/>
      <c r="AR495" s="137" t="s">
        <v>8</v>
      </c>
      <c r="AS495" s="133"/>
      <c r="AT495" s="142" t="s">
        <v>8</v>
      </c>
      <c r="AU495" s="143"/>
      <c r="AV495" s="137" t="s">
        <v>8</v>
      </c>
      <c r="AW495" s="133"/>
      <c r="AX495" s="142" t="s">
        <v>8</v>
      </c>
      <c r="AY495" s="143"/>
      <c r="AZ495" s="137" t="s">
        <v>8</v>
      </c>
      <c r="BA495" s="133"/>
      <c r="BB495" s="142" t="s">
        <v>8</v>
      </c>
      <c r="BC495" s="143"/>
      <c r="BD495" s="137" t="s">
        <v>8</v>
      </c>
      <c r="BE495" s="133"/>
      <c r="BF495" s="142" t="s">
        <v>8</v>
      </c>
      <c r="BG495" s="143"/>
      <c r="BH495" s="137" t="s">
        <v>8</v>
      </c>
      <c r="BI495" s="133"/>
      <c r="BJ495" s="142" t="s">
        <v>8</v>
      </c>
      <c r="BK495" s="143"/>
      <c r="BL495" s="137" t="s">
        <v>8</v>
      </c>
      <c r="BM495" s="133"/>
      <c r="BN495" s="142" t="s">
        <v>8</v>
      </c>
      <c r="BO495" s="143"/>
      <c r="BP495" s="137" t="s">
        <v>8</v>
      </c>
      <c r="BQ495" s="133"/>
      <c r="BR495" s="142" t="s">
        <v>8</v>
      </c>
      <c r="BS495" s="143"/>
      <c r="BT495" s="137" t="s">
        <v>8</v>
      </c>
      <c r="BU495" s="133"/>
      <c r="BV495" s="142" t="s">
        <v>8</v>
      </c>
      <c r="BW495" s="143"/>
      <c r="BX495" s="137" t="s">
        <v>8</v>
      </c>
      <c r="BY495" s="133"/>
      <c r="BZ495" s="142" t="s">
        <v>8</v>
      </c>
      <c r="CA495" s="143"/>
      <c r="CB495" s="137" t="s">
        <v>8</v>
      </c>
      <c r="CC495" s="133"/>
      <c r="CD495" s="142" t="s">
        <v>8</v>
      </c>
      <c r="CE495" s="143"/>
      <c r="CF495" s="137" t="s">
        <v>8</v>
      </c>
      <c r="CG495" s="133"/>
      <c r="CH495" s="142" t="s">
        <v>8</v>
      </c>
      <c r="CI495" s="143"/>
      <c r="CJ495" s="137" t="s">
        <v>8</v>
      </c>
      <c r="CK495" s="133"/>
      <c r="CL495" s="142" t="s">
        <v>8</v>
      </c>
      <c r="CM495" s="143"/>
      <c r="CN495" s="137" t="s">
        <v>8</v>
      </c>
      <c r="CO495" s="133"/>
      <c r="CP495" s="142" t="s">
        <v>8</v>
      </c>
      <c r="CQ495" s="143"/>
      <c r="CR495" s="137" t="s">
        <v>8</v>
      </c>
      <c r="CS495" s="133"/>
      <c r="CT495" s="142" t="s">
        <v>8</v>
      </c>
      <c r="CU495" s="143"/>
      <c r="CV495" s="132">
        <v>0.6</v>
      </c>
      <c r="CW495" s="133"/>
      <c r="CX495" s="134" t="s">
        <v>247</v>
      </c>
      <c r="CY495" s="135"/>
      <c r="CZ495" s="132">
        <v>0.6</v>
      </c>
      <c r="DA495" s="133"/>
      <c r="DB495" s="134" t="s">
        <v>247</v>
      </c>
      <c r="DC495" s="135"/>
      <c r="DD495" s="132">
        <v>0.6</v>
      </c>
      <c r="DE495" s="133"/>
      <c r="DF495" s="134" t="s">
        <v>247</v>
      </c>
      <c r="DG495" s="135"/>
      <c r="DH495" s="132">
        <v>0.6</v>
      </c>
      <c r="DI495" s="133"/>
      <c r="DJ495" s="134" t="s">
        <v>247</v>
      </c>
      <c r="DK495" s="135"/>
    </row>
    <row r="496" spans="2:115" ht="23.5" customHeight="1" x14ac:dyDescent="0.4">
      <c r="B496" s="203"/>
      <c r="C496" s="204"/>
      <c r="D496" s="136"/>
      <c r="E496" s="129"/>
      <c r="F496" s="144"/>
      <c r="G496" s="145"/>
      <c r="H496" s="136"/>
      <c r="I496" s="129"/>
      <c r="J496" s="144"/>
      <c r="K496" s="145"/>
      <c r="L496" s="136"/>
      <c r="M496" s="129"/>
      <c r="N496" s="144"/>
      <c r="O496" s="145"/>
      <c r="P496" s="136"/>
      <c r="Q496" s="129"/>
      <c r="R496" s="144"/>
      <c r="S496" s="145"/>
      <c r="T496" s="136"/>
      <c r="U496" s="129"/>
      <c r="V496" s="144"/>
      <c r="W496" s="145"/>
      <c r="X496" s="136"/>
      <c r="Y496" s="129"/>
      <c r="Z496" s="144"/>
      <c r="AA496" s="145"/>
      <c r="AB496" s="136"/>
      <c r="AC496" s="129"/>
      <c r="AD496" s="144"/>
      <c r="AE496" s="145"/>
      <c r="AF496" s="136"/>
      <c r="AG496" s="129"/>
      <c r="AH496" s="144"/>
      <c r="AI496" s="145"/>
      <c r="AJ496" s="136"/>
      <c r="AK496" s="129"/>
      <c r="AL496" s="144"/>
      <c r="AM496" s="145"/>
      <c r="AN496" s="136"/>
      <c r="AO496" s="129"/>
      <c r="AP496" s="144"/>
      <c r="AQ496" s="145"/>
      <c r="AR496" s="136"/>
      <c r="AS496" s="129"/>
      <c r="AT496" s="144"/>
      <c r="AU496" s="145"/>
      <c r="AV496" s="136"/>
      <c r="AW496" s="129"/>
      <c r="AX496" s="144"/>
      <c r="AY496" s="145"/>
      <c r="AZ496" s="136"/>
      <c r="BA496" s="129"/>
      <c r="BB496" s="144"/>
      <c r="BC496" s="145"/>
      <c r="BD496" s="136"/>
      <c r="BE496" s="129"/>
      <c r="BF496" s="144"/>
      <c r="BG496" s="145"/>
      <c r="BH496" s="136"/>
      <c r="BI496" s="129"/>
      <c r="BJ496" s="144"/>
      <c r="BK496" s="145"/>
      <c r="BL496" s="136"/>
      <c r="BM496" s="129"/>
      <c r="BN496" s="144"/>
      <c r="BO496" s="145"/>
      <c r="BP496" s="136"/>
      <c r="BQ496" s="129"/>
      <c r="BR496" s="144"/>
      <c r="BS496" s="145"/>
      <c r="BT496" s="136"/>
      <c r="BU496" s="129"/>
      <c r="BV496" s="144"/>
      <c r="BW496" s="145"/>
      <c r="BX496" s="136"/>
      <c r="BY496" s="129"/>
      <c r="BZ496" s="144"/>
      <c r="CA496" s="145"/>
      <c r="CB496" s="136"/>
      <c r="CC496" s="129"/>
      <c r="CD496" s="144"/>
      <c r="CE496" s="145"/>
      <c r="CF496" s="136"/>
      <c r="CG496" s="129"/>
      <c r="CH496" s="144"/>
      <c r="CI496" s="145"/>
      <c r="CJ496" s="136"/>
      <c r="CK496" s="129"/>
      <c r="CL496" s="144"/>
      <c r="CM496" s="145"/>
      <c r="CN496" s="136"/>
      <c r="CO496" s="129"/>
      <c r="CP496" s="144"/>
      <c r="CQ496" s="145"/>
      <c r="CR496" s="136"/>
      <c r="CS496" s="129"/>
      <c r="CT496" s="144"/>
      <c r="CU496" s="145"/>
      <c r="CV496" s="128">
        <v>6.1000000000000005</v>
      </c>
      <c r="CW496" s="129"/>
      <c r="CX496" s="130" t="s">
        <v>134</v>
      </c>
      <c r="CY496" s="131"/>
      <c r="CZ496" s="128">
        <v>10.220000000000001</v>
      </c>
      <c r="DA496" s="129"/>
      <c r="DB496" s="130" t="s">
        <v>134</v>
      </c>
      <c r="DC496" s="131"/>
      <c r="DD496" s="128">
        <v>10.220000000000001</v>
      </c>
      <c r="DE496" s="129"/>
      <c r="DF496" s="130" t="s">
        <v>134</v>
      </c>
      <c r="DG496" s="131"/>
      <c r="DH496" s="128">
        <v>10.220000000000001</v>
      </c>
      <c r="DI496" s="129"/>
      <c r="DJ496" s="130" t="s">
        <v>134</v>
      </c>
      <c r="DK496" s="131"/>
    </row>
    <row r="497" spans="2:115" ht="23.5" customHeight="1" x14ac:dyDescent="0.4">
      <c r="B497" s="201" t="s">
        <v>57</v>
      </c>
      <c r="C497" s="202"/>
      <c r="D497" s="137" t="s">
        <v>8</v>
      </c>
      <c r="E497" s="133"/>
      <c r="F497" s="142" t="s">
        <v>8</v>
      </c>
      <c r="G497" s="143"/>
      <c r="H497" s="137" t="s">
        <v>8</v>
      </c>
      <c r="I497" s="133"/>
      <c r="J497" s="142" t="s">
        <v>8</v>
      </c>
      <c r="K497" s="143"/>
      <c r="L497" s="137" t="s">
        <v>8</v>
      </c>
      <c r="M497" s="133"/>
      <c r="N497" s="142" t="s">
        <v>8</v>
      </c>
      <c r="O497" s="143"/>
      <c r="P497" s="137" t="s">
        <v>8</v>
      </c>
      <c r="Q497" s="133"/>
      <c r="R497" s="142" t="s">
        <v>8</v>
      </c>
      <c r="S497" s="143"/>
      <c r="T497" s="137" t="s">
        <v>8</v>
      </c>
      <c r="U497" s="133"/>
      <c r="V497" s="142" t="s">
        <v>8</v>
      </c>
      <c r="W497" s="143"/>
      <c r="X497" s="137" t="s">
        <v>8</v>
      </c>
      <c r="Y497" s="133"/>
      <c r="Z497" s="142" t="s">
        <v>8</v>
      </c>
      <c r="AA497" s="143"/>
      <c r="AB497" s="137" t="s">
        <v>8</v>
      </c>
      <c r="AC497" s="133"/>
      <c r="AD497" s="142" t="s">
        <v>8</v>
      </c>
      <c r="AE497" s="143"/>
      <c r="AF497" s="137" t="s">
        <v>8</v>
      </c>
      <c r="AG497" s="133"/>
      <c r="AH497" s="142" t="s">
        <v>8</v>
      </c>
      <c r="AI497" s="143"/>
      <c r="AJ497" s="137" t="s">
        <v>8</v>
      </c>
      <c r="AK497" s="133"/>
      <c r="AL497" s="142" t="s">
        <v>8</v>
      </c>
      <c r="AM497" s="143"/>
      <c r="AN497" s="137" t="s">
        <v>8</v>
      </c>
      <c r="AO497" s="133"/>
      <c r="AP497" s="142" t="s">
        <v>8</v>
      </c>
      <c r="AQ497" s="143"/>
      <c r="AR497" s="137" t="s">
        <v>8</v>
      </c>
      <c r="AS497" s="133"/>
      <c r="AT497" s="142" t="s">
        <v>8</v>
      </c>
      <c r="AU497" s="143"/>
      <c r="AV497" s="137" t="s">
        <v>8</v>
      </c>
      <c r="AW497" s="133"/>
      <c r="AX497" s="142" t="s">
        <v>8</v>
      </c>
      <c r="AY497" s="143"/>
      <c r="AZ497" s="137" t="s">
        <v>8</v>
      </c>
      <c r="BA497" s="133"/>
      <c r="BB497" s="142" t="s">
        <v>8</v>
      </c>
      <c r="BC497" s="143"/>
      <c r="BD497" s="137" t="s">
        <v>8</v>
      </c>
      <c r="BE497" s="133"/>
      <c r="BF497" s="142" t="s">
        <v>8</v>
      </c>
      <c r="BG497" s="143"/>
      <c r="BH497" s="137" t="s">
        <v>8</v>
      </c>
      <c r="BI497" s="133"/>
      <c r="BJ497" s="142" t="s">
        <v>8</v>
      </c>
      <c r="BK497" s="143"/>
      <c r="BL497" s="137" t="s">
        <v>8</v>
      </c>
      <c r="BM497" s="133"/>
      <c r="BN497" s="142" t="s">
        <v>8</v>
      </c>
      <c r="BO497" s="143"/>
      <c r="BP497" s="137" t="s">
        <v>8</v>
      </c>
      <c r="BQ497" s="133"/>
      <c r="BR497" s="142" t="s">
        <v>8</v>
      </c>
      <c r="BS497" s="143"/>
      <c r="BT497" s="137" t="s">
        <v>8</v>
      </c>
      <c r="BU497" s="133"/>
      <c r="BV497" s="142" t="s">
        <v>8</v>
      </c>
      <c r="BW497" s="143"/>
      <c r="BX497" s="137" t="s">
        <v>8</v>
      </c>
      <c r="BY497" s="133"/>
      <c r="BZ497" s="142" t="s">
        <v>8</v>
      </c>
      <c r="CA497" s="143"/>
      <c r="CB497" s="137" t="s">
        <v>8</v>
      </c>
      <c r="CC497" s="133"/>
      <c r="CD497" s="142" t="s">
        <v>8</v>
      </c>
      <c r="CE497" s="143"/>
      <c r="CF497" s="137" t="s">
        <v>8</v>
      </c>
      <c r="CG497" s="133"/>
      <c r="CH497" s="142" t="s">
        <v>8</v>
      </c>
      <c r="CI497" s="143"/>
      <c r="CJ497" s="137" t="s">
        <v>8</v>
      </c>
      <c r="CK497" s="133"/>
      <c r="CL497" s="142" t="s">
        <v>8</v>
      </c>
      <c r="CM497" s="143"/>
      <c r="CN497" s="137" t="s">
        <v>8</v>
      </c>
      <c r="CO497" s="133"/>
      <c r="CP497" s="142" t="s">
        <v>8</v>
      </c>
      <c r="CQ497" s="143"/>
      <c r="CR497" s="137" t="s">
        <v>8</v>
      </c>
      <c r="CS497" s="133"/>
      <c r="CT497" s="142" t="s">
        <v>8</v>
      </c>
      <c r="CU497" s="143"/>
      <c r="CV497" s="137" t="s">
        <v>8</v>
      </c>
      <c r="CW497" s="133"/>
      <c r="CX497" s="142" t="s">
        <v>8</v>
      </c>
      <c r="CY497" s="143"/>
      <c r="CZ497" s="137" t="s">
        <v>8</v>
      </c>
      <c r="DA497" s="133"/>
      <c r="DB497" s="142" t="s">
        <v>8</v>
      </c>
      <c r="DC497" s="143"/>
      <c r="DD497" s="132">
        <v>0.6</v>
      </c>
      <c r="DE497" s="133"/>
      <c r="DF497" s="134" t="s">
        <v>247</v>
      </c>
      <c r="DG497" s="135"/>
      <c r="DH497" s="132">
        <v>0.6</v>
      </c>
      <c r="DI497" s="133"/>
      <c r="DJ497" s="134" t="s">
        <v>247</v>
      </c>
      <c r="DK497" s="135"/>
    </row>
    <row r="498" spans="2:115" ht="23.5" customHeight="1" x14ac:dyDescent="0.4">
      <c r="B498" s="203"/>
      <c r="C498" s="204"/>
      <c r="D498" s="136"/>
      <c r="E498" s="129"/>
      <c r="F498" s="144"/>
      <c r="G498" s="145"/>
      <c r="H498" s="136"/>
      <c r="I498" s="129"/>
      <c r="J498" s="144"/>
      <c r="K498" s="145"/>
      <c r="L498" s="136"/>
      <c r="M498" s="129"/>
      <c r="N498" s="144"/>
      <c r="O498" s="145"/>
      <c r="P498" s="136"/>
      <c r="Q498" s="129"/>
      <c r="R498" s="144"/>
      <c r="S498" s="145"/>
      <c r="T498" s="136"/>
      <c r="U498" s="129"/>
      <c r="V498" s="144"/>
      <c r="W498" s="145"/>
      <c r="X498" s="136"/>
      <c r="Y498" s="129"/>
      <c r="Z498" s="144"/>
      <c r="AA498" s="145"/>
      <c r="AB498" s="136"/>
      <c r="AC498" s="129"/>
      <c r="AD498" s="144"/>
      <c r="AE498" s="145"/>
      <c r="AF498" s="136"/>
      <c r="AG498" s="129"/>
      <c r="AH498" s="144"/>
      <c r="AI498" s="145"/>
      <c r="AJ498" s="136"/>
      <c r="AK498" s="129"/>
      <c r="AL498" s="144"/>
      <c r="AM498" s="145"/>
      <c r="AN498" s="136"/>
      <c r="AO498" s="129"/>
      <c r="AP498" s="144"/>
      <c r="AQ498" s="145"/>
      <c r="AR498" s="136"/>
      <c r="AS498" s="129"/>
      <c r="AT498" s="144"/>
      <c r="AU498" s="145"/>
      <c r="AV498" s="136"/>
      <c r="AW498" s="129"/>
      <c r="AX498" s="144"/>
      <c r="AY498" s="145"/>
      <c r="AZ498" s="136"/>
      <c r="BA498" s="129"/>
      <c r="BB498" s="144"/>
      <c r="BC498" s="145"/>
      <c r="BD498" s="136"/>
      <c r="BE498" s="129"/>
      <c r="BF498" s="144"/>
      <c r="BG498" s="145"/>
      <c r="BH498" s="136"/>
      <c r="BI498" s="129"/>
      <c r="BJ498" s="144"/>
      <c r="BK498" s="145"/>
      <c r="BL498" s="136"/>
      <c r="BM498" s="129"/>
      <c r="BN498" s="144"/>
      <c r="BO498" s="145"/>
      <c r="BP498" s="136"/>
      <c r="BQ498" s="129"/>
      <c r="BR498" s="144"/>
      <c r="BS498" s="145"/>
      <c r="BT498" s="136"/>
      <c r="BU498" s="129"/>
      <c r="BV498" s="144"/>
      <c r="BW498" s="145"/>
      <c r="BX498" s="136"/>
      <c r="BY498" s="129"/>
      <c r="BZ498" s="144"/>
      <c r="CA498" s="145"/>
      <c r="CB498" s="136"/>
      <c r="CC498" s="129"/>
      <c r="CD498" s="144"/>
      <c r="CE498" s="145"/>
      <c r="CF498" s="136"/>
      <c r="CG498" s="129"/>
      <c r="CH498" s="144"/>
      <c r="CI498" s="145"/>
      <c r="CJ498" s="136"/>
      <c r="CK498" s="129"/>
      <c r="CL498" s="144"/>
      <c r="CM498" s="145"/>
      <c r="CN498" s="136"/>
      <c r="CO498" s="129"/>
      <c r="CP498" s="144"/>
      <c r="CQ498" s="145"/>
      <c r="CR498" s="136"/>
      <c r="CS498" s="129"/>
      <c r="CT498" s="144"/>
      <c r="CU498" s="145"/>
      <c r="CV498" s="136"/>
      <c r="CW498" s="129"/>
      <c r="CX498" s="144"/>
      <c r="CY498" s="145"/>
      <c r="CZ498" s="136"/>
      <c r="DA498" s="129"/>
      <c r="DB498" s="144"/>
      <c r="DC498" s="145"/>
      <c r="DD498" s="128">
        <v>10.220000000000001</v>
      </c>
      <c r="DE498" s="129"/>
      <c r="DF498" s="130" t="s">
        <v>134</v>
      </c>
      <c r="DG498" s="131"/>
      <c r="DH498" s="128">
        <v>10.220000000000001</v>
      </c>
      <c r="DI498" s="129"/>
      <c r="DJ498" s="130" t="s">
        <v>134</v>
      </c>
      <c r="DK498" s="131"/>
    </row>
    <row r="499" spans="2:115" ht="23.5" customHeight="1" x14ac:dyDescent="0.4">
      <c r="B499" s="201" t="s">
        <v>100</v>
      </c>
      <c r="C499" s="202"/>
      <c r="D499" s="137" t="s">
        <v>8</v>
      </c>
      <c r="E499" s="133"/>
      <c r="F499" s="142" t="s">
        <v>8</v>
      </c>
      <c r="G499" s="143"/>
      <c r="H499" s="137" t="s">
        <v>8</v>
      </c>
      <c r="I499" s="133"/>
      <c r="J499" s="142" t="s">
        <v>8</v>
      </c>
      <c r="K499" s="143"/>
      <c r="L499" s="137" t="s">
        <v>8</v>
      </c>
      <c r="M499" s="133"/>
      <c r="N499" s="142" t="s">
        <v>8</v>
      </c>
      <c r="O499" s="143"/>
      <c r="P499" s="137" t="s">
        <v>8</v>
      </c>
      <c r="Q499" s="133"/>
      <c r="R499" s="142" t="s">
        <v>8</v>
      </c>
      <c r="S499" s="143"/>
      <c r="T499" s="137" t="s">
        <v>8</v>
      </c>
      <c r="U499" s="133"/>
      <c r="V499" s="142" t="s">
        <v>8</v>
      </c>
      <c r="W499" s="143"/>
      <c r="X499" s="137" t="s">
        <v>8</v>
      </c>
      <c r="Y499" s="133"/>
      <c r="Z499" s="142" t="s">
        <v>8</v>
      </c>
      <c r="AA499" s="143"/>
      <c r="AB499" s="137" t="s">
        <v>8</v>
      </c>
      <c r="AC499" s="133"/>
      <c r="AD499" s="142" t="s">
        <v>8</v>
      </c>
      <c r="AE499" s="143"/>
      <c r="AF499" s="137" t="s">
        <v>8</v>
      </c>
      <c r="AG499" s="133"/>
      <c r="AH499" s="142" t="s">
        <v>8</v>
      </c>
      <c r="AI499" s="143"/>
      <c r="AJ499" s="137" t="s">
        <v>8</v>
      </c>
      <c r="AK499" s="133"/>
      <c r="AL499" s="142" t="s">
        <v>8</v>
      </c>
      <c r="AM499" s="143"/>
      <c r="AN499" s="137" t="s">
        <v>8</v>
      </c>
      <c r="AO499" s="133"/>
      <c r="AP499" s="142" t="s">
        <v>8</v>
      </c>
      <c r="AQ499" s="143"/>
      <c r="AR499" s="137" t="s">
        <v>8</v>
      </c>
      <c r="AS499" s="133"/>
      <c r="AT499" s="142" t="s">
        <v>8</v>
      </c>
      <c r="AU499" s="143"/>
      <c r="AV499" s="137" t="s">
        <v>8</v>
      </c>
      <c r="AW499" s="133"/>
      <c r="AX499" s="142" t="s">
        <v>8</v>
      </c>
      <c r="AY499" s="143"/>
      <c r="AZ499" s="137" t="s">
        <v>8</v>
      </c>
      <c r="BA499" s="133"/>
      <c r="BB499" s="142" t="s">
        <v>8</v>
      </c>
      <c r="BC499" s="143"/>
      <c r="BD499" s="137" t="s">
        <v>8</v>
      </c>
      <c r="BE499" s="133"/>
      <c r="BF499" s="142" t="s">
        <v>8</v>
      </c>
      <c r="BG499" s="143"/>
      <c r="BH499" s="137" t="s">
        <v>8</v>
      </c>
      <c r="BI499" s="133"/>
      <c r="BJ499" s="142" t="s">
        <v>8</v>
      </c>
      <c r="BK499" s="143"/>
      <c r="BL499" s="137" t="s">
        <v>8</v>
      </c>
      <c r="BM499" s="133"/>
      <c r="BN499" s="142" t="s">
        <v>8</v>
      </c>
      <c r="BO499" s="143"/>
      <c r="BP499" s="137" t="s">
        <v>8</v>
      </c>
      <c r="BQ499" s="133"/>
      <c r="BR499" s="142" t="s">
        <v>8</v>
      </c>
      <c r="BS499" s="143"/>
      <c r="BT499" s="137" t="s">
        <v>8</v>
      </c>
      <c r="BU499" s="133"/>
      <c r="BV499" s="142" t="s">
        <v>8</v>
      </c>
      <c r="BW499" s="143"/>
      <c r="BX499" s="137" t="s">
        <v>8</v>
      </c>
      <c r="BY499" s="133"/>
      <c r="BZ499" s="142" t="s">
        <v>8</v>
      </c>
      <c r="CA499" s="143"/>
      <c r="CB499" s="137" t="s">
        <v>8</v>
      </c>
      <c r="CC499" s="133"/>
      <c r="CD499" s="142" t="s">
        <v>8</v>
      </c>
      <c r="CE499" s="143"/>
      <c r="CF499" s="137" t="s">
        <v>8</v>
      </c>
      <c r="CG499" s="133"/>
      <c r="CH499" s="142" t="s">
        <v>8</v>
      </c>
      <c r="CI499" s="143"/>
      <c r="CJ499" s="137" t="s">
        <v>8</v>
      </c>
      <c r="CK499" s="133"/>
      <c r="CL499" s="142" t="s">
        <v>8</v>
      </c>
      <c r="CM499" s="143"/>
      <c r="CN499" s="137" t="s">
        <v>8</v>
      </c>
      <c r="CO499" s="133"/>
      <c r="CP499" s="142" t="s">
        <v>8</v>
      </c>
      <c r="CQ499" s="143"/>
      <c r="CR499" s="137" t="s">
        <v>8</v>
      </c>
      <c r="CS499" s="133"/>
      <c r="CT499" s="142" t="s">
        <v>8</v>
      </c>
      <c r="CU499" s="143"/>
      <c r="CV499" s="137" t="s">
        <v>8</v>
      </c>
      <c r="CW499" s="133"/>
      <c r="CX499" s="142" t="s">
        <v>8</v>
      </c>
      <c r="CY499" s="143"/>
      <c r="CZ499" s="137" t="s">
        <v>8</v>
      </c>
      <c r="DA499" s="133"/>
      <c r="DB499" s="142" t="s">
        <v>8</v>
      </c>
      <c r="DC499" s="143"/>
      <c r="DD499" s="132">
        <v>0.6</v>
      </c>
      <c r="DE499" s="133"/>
      <c r="DF499" s="134" t="s">
        <v>247</v>
      </c>
      <c r="DG499" s="135"/>
      <c r="DH499" s="132">
        <v>0.6</v>
      </c>
      <c r="DI499" s="133"/>
      <c r="DJ499" s="134" t="s">
        <v>247</v>
      </c>
      <c r="DK499" s="135"/>
    </row>
    <row r="500" spans="2:115" ht="23.5" customHeight="1" x14ac:dyDescent="0.4">
      <c r="B500" s="203"/>
      <c r="C500" s="204"/>
      <c r="D500" s="136"/>
      <c r="E500" s="129"/>
      <c r="F500" s="144"/>
      <c r="G500" s="145"/>
      <c r="H500" s="136"/>
      <c r="I500" s="129"/>
      <c r="J500" s="144"/>
      <c r="K500" s="145"/>
      <c r="L500" s="136"/>
      <c r="M500" s="129"/>
      <c r="N500" s="144"/>
      <c r="O500" s="145"/>
      <c r="P500" s="136"/>
      <c r="Q500" s="129"/>
      <c r="R500" s="144"/>
      <c r="S500" s="145"/>
      <c r="T500" s="136"/>
      <c r="U500" s="129"/>
      <c r="V500" s="144"/>
      <c r="W500" s="145"/>
      <c r="X500" s="136"/>
      <c r="Y500" s="129"/>
      <c r="Z500" s="144"/>
      <c r="AA500" s="145"/>
      <c r="AB500" s="136"/>
      <c r="AC500" s="129"/>
      <c r="AD500" s="144"/>
      <c r="AE500" s="145"/>
      <c r="AF500" s="136"/>
      <c r="AG500" s="129"/>
      <c r="AH500" s="144"/>
      <c r="AI500" s="145"/>
      <c r="AJ500" s="136"/>
      <c r="AK500" s="129"/>
      <c r="AL500" s="144"/>
      <c r="AM500" s="145"/>
      <c r="AN500" s="136"/>
      <c r="AO500" s="129"/>
      <c r="AP500" s="144"/>
      <c r="AQ500" s="145"/>
      <c r="AR500" s="136"/>
      <c r="AS500" s="129"/>
      <c r="AT500" s="144"/>
      <c r="AU500" s="145"/>
      <c r="AV500" s="136"/>
      <c r="AW500" s="129"/>
      <c r="AX500" s="144"/>
      <c r="AY500" s="145"/>
      <c r="AZ500" s="136"/>
      <c r="BA500" s="129"/>
      <c r="BB500" s="144"/>
      <c r="BC500" s="145"/>
      <c r="BD500" s="136"/>
      <c r="BE500" s="129"/>
      <c r="BF500" s="144"/>
      <c r="BG500" s="145"/>
      <c r="BH500" s="136"/>
      <c r="BI500" s="129"/>
      <c r="BJ500" s="144"/>
      <c r="BK500" s="145"/>
      <c r="BL500" s="136"/>
      <c r="BM500" s="129"/>
      <c r="BN500" s="144"/>
      <c r="BO500" s="145"/>
      <c r="BP500" s="136"/>
      <c r="BQ500" s="129"/>
      <c r="BR500" s="144"/>
      <c r="BS500" s="145"/>
      <c r="BT500" s="136"/>
      <c r="BU500" s="129"/>
      <c r="BV500" s="144"/>
      <c r="BW500" s="145"/>
      <c r="BX500" s="136"/>
      <c r="BY500" s="129"/>
      <c r="BZ500" s="144"/>
      <c r="CA500" s="145"/>
      <c r="CB500" s="136"/>
      <c r="CC500" s="129"/>
      <c r="CD500" s="144"/>
      <c r="CE500" s="145"/>
      <c r="CF500" s="136"/>
      <c r="CG500" s="129"/>
      <c r="CH500" s="144"/>
      <c r="CI500" s="145"/>
      <c r="CJ500" s="136"/>
      <c r="CK500" s="129"/>
      <c r="CL500" s="144"/>
      <c r="CM500" s="145"/>
      <c r="CN500" s="136"/>
      <c r="CO500" s="129"/>
      <c r="CP500" s="144"/>
      <c r="CQ500" s="145"/>
      <c r="CR500" s="136"/>
      <c r="CS500" s="129"/>
      <c r="CT500" s="144"/>
      <c r="CU500" s="145"/>
      <c r="CV500" s="136"/>
      <c r="CW500" s="129"/>
      <c r="CX500" s="144"/>
      <c r="CY500" s="145"/>
      <c r="CZ500" s="136"/>
      <c r="DA500" s="129"/>
      <c r="DB500" s="144"/>
      <c r="DC500" s="145"/>
      <c r="DD500" s="128">
        <v>10.220000000000001</v>
      </c>
      <c r="DE500" s="129"/>
      <c r="DF500" s="130" t="s">
        <v>134</v>
      </c>
      <c r="DG500" s="131"/>
      <c r="DH500" s="128">
        <v>10.220000000000001</v>
      </c>
      <c r="DI500" s="129"/>
      <c r="DJ500" s="130" t="s">
        <v>134</v>
      </c>
      <c r="DK500" s="131"/>
    </row>
    <row r="501" spans="2:115" ht="23.5" customHeight="1" x14ac:dyDescent="0.4">
      <c r="B501" s="201" t="s">
        <v>277</v>
      </c>
      <c r="C501" s="202"/>
      <c r="D501" s="137" t="s">
        <v>8</v>
      </c>
      <c r="E501" s="133"/>
      <c r="F501" s="142" t="s">
        <v>8</v>
      </c>
      <c r="G501" s="143"/>
      <c r="H501" s="137" t="s">
        <v>8</v>
      </c>
      <c r="I501" s="133"/>
      <c r="J501" s="142" t="s">
        <v>8</v>
      </c>
      <c r="K501" s="143"/>
      <c r="L501" s="137" t="s">
        <v>8</v>
      </c>
      <c r="M501" s="133"/>
      <c r="N501" s="142" t="s">
        <v>8</v>
      </c>
      <c r="O501" s="143"/>
      <c r="P501" s="137" t="s">
        <v>8</v>
      </c>
      <c r="Q501" s="133"/>
      <c r="R501" s="142" t="s">
        <v>8</v>
      </c>
      <c r="S501" s="143"/>
      <c r="T501" s="137" t="s">
        <v>8</v>
      </c>
      <c r="U501" s="133"/>
      <c r="V501" s="142" t="s">
        <v>8</v>
      </c>
      <c r="W501" s="143"/>
      <c r="X501" s="137" t="s">
        <v>8</v>
      </c>
      <c r="Y501" s="133"/>
      <c r="Z501" s="142" t="s">
        <v>8</v>
      </c>
      <c r="AA501" s="143"/>
      <c r="AB501" s="137" t="s">
        <v>8</v>
      </c>
      <c r="AC501" s="133"/>
      <c r="AD501" s="142" t="s">
        <v>8</v>
      </c>
      <c r="AE501" s="143"/>
      <c r="AF501" s="137" t="s">
        <v>8</v>
      </c>
      <c r="AG501" s="133"/>
      <c r="AH501" s="142" t="s">
        <v>8</v>
      </c>
      <c r="AI501" s="143"/>
      <c r="AJ501" s="137" t="s">
        <v>8</v>
      </c>
      <c r="AK501" s="133"/>
      <c r="AL501" s="142" t="s">
        <v>8</v>
      </c>
      <c r="AM501" s="143"/>
      <c r="AN501" s="137" t="s">
        <v>8</v>
      </c>
      <c r="AO501" s="133"/>
      <c r="AP501" s="142" t="s">
        <v>8</v>
      </c>
      <c r="AQ501" s="143"/>
      <c r="AR501" s="137" t="s">
        <v>8</v>
      </c>
      <c r="AS501" s="133"/>
      <c r="AT501" s="142" t="s">
        <v>8</v>
      </c>
      <c r="AU501" s="143"/>
      <c r="AV501" s="137" t="s">
        <v>8</v>
      </c>
      <c r="AW501" s="133"/>
      <c r="AX501" s="142" t="s">
        <v>8</v>
      </c>
      <c r="AY501" s="143"/>
      <c r="AZ501" s="137" t="s">
        <v>8</v>
      </c>
      <c r="BA501" s="133"/>
      <c r="BB501" s="142" t="s">
        <v>8</v>
      </c>
      <c r="BC501" s="143"/>
      <c r="BD501" s="137" t="s">
        <v>8</v>
      </c>
      <c r="BE501" s="133"/>
      <c r="BF501" s="142" t="s">
        <v>8</v>
      </c>
      <c r="BG501" s="143"/>
      <c r="BH501" s="137" t="s">
        <v>8</v>
      </c>
      <c r="BI501" s="133"/>
      <c r="BJ501" s="142" t="s">
        <v>8</v>
      </c>
      <c r="BK501" s="143"/>
      <c r="BL501" s="137" t="s">
        <v>8</v>
      </c>
      <c r="BM501" s="133"/>
      <c r="BN501" s="142" t="s">
        <v>8</v>
      </c>
      <c r="BO501" s="143"/>
      <c r="BP501" s="137" t="s">
        <v>8</v>
      </c>
      <c r="BQ501" s="133"/>
      <c r="BR501" s="142" t="s">
        <v>8</v>
      </c>
      <c r="BS501" s="143"/>
      <c r="BT501" s="137" t="s">
        <v>8</v>
      </c>
      <c r="BU501" s="133"/>
      <c r="BV501" s="142" t="s">
        <v>8</v>
      </c>
      <c r="BW501" s="143"/>
      <c r="BX501" s="137" t="s">
        <v>8</v>
      </c>
      <c r="BY501" s="133"/>
      <c r="BZ501" s="142" t="s">
        <v>8</v>
      </c>
      <c r="CA501" s="143"/>
      <c r="CB501" s="137" t="s">
        <v>8</v>
      </c>
      <c r="CC501" s="133"/>
      <c r="CD501" s="142" t="s">
        <v>8</v>
      </c>
      <c r="CE501" s="143"/>
      <c r="CF501" s="137" t="s">
        <v>8</v>
      </c>
      <c r="CG501" s="133"/>
      <c r="CH501" s="142" t="s">
        <v>8</v>
      </c>
      <c r="CI501" s="143"/>
      <c r="CJ501" s="137" t="s">
        <v>8</v>
      </c>
      <c r="CK501" s="133"/>
      <c r="CL501" s="142" t="s">
        <v>8</v>
      </c>
      <c r="CM501" s="143"/>
      <c r="CN501" s="137" t="s">
        <v>8</v>
      </c>
      <c r="CO501" s="133"/>
      <c r="CP501" s="142" t="s">
        <v>8</v>
      </c>
      <c r="CQ501" s="143"/>
      <c r="CR501" s="137" t="s">
        <v>8</v>
      </c>
      <c r="CS501" s="133"/>
      <c r="CT501" s="142" t="s">
        <v>8</v>
      </c>
      <c r="CU501" s="143"/>
      <c r="CV501" s="137" t="s">
        <v>8</v>
      </c>
      <c r="CW501" s="133"/>
      <c r="CX501" s="142" t="s">
        <v>8</v>
      </c>
      <c r="CY501" s="143"/>
      <c r="CZ501" s="137" t="s">
        <v>8</v>
      </c>
      <c r="DA501" s="133"/>
      <c r="DB501" s="142" t="s">
        <v>8</v>
      </c>
      <c r="DC501" s="143"/>
      <c r="DD501" s="132">
        <v>0.6</v>
      </c>
      <c r="DE501" s="133"/>
      <c r="DF501" s="134" t="s">
        <v>247</v>
      </c>
      <c r="DG501" s="135"/>
      <c r="DH501" s="132">
        <v>0.6</v>
      </c>
      <c r="DI501" s="133"/>
      <c r="DJ501" s="134" t="s">
        <v>247</v>
      </c>
      <c r="DK501" s="135"/>
    </row>
    <row r="502" spans="2:115" ht="23.5" customHeight="1" x14ac:dyDescent="0.4">
      <c r="B502" s="280"/>
      <c r="C502" s="281"/>
      <c r="D502" s="282"/>
      <c r="E502" s="283"/>
      <c r="F502" s="284"/>
      <c r="G502" s="285"/>
      <c r="H502" s="282"/>
      <c r="I502" s="283"/>
      <c r="J502" s="284"/>
      <c r="K502" s="285"/>
      <c r="L502" s="282"/>
      <c r="M502" s="283"/>
      <c r="N502" s="284"/>
      <c r="O502" s="285"/>
      <c r="P502" s="282"/>
      <c r="Q502" s="283"/>
      <c r="R502" s="284"/>
      <c r="S502" s="285"/>
      <c r="T502" s="282"/>
      <c r="U502" s="283"/>
      <c r="V502" s="284"/>
      <c r="W502" s="285"/>
      <c r="X502" s="282"/>
      <c r="Y502" s="283"/>
      <c r="Z502" s="284"/>
      <c r="AA502" s="285"/>
      <c r="AB502" s="282"/>
      <c r="AC502" s="283"/>
      <c r="AD502" s="284"/>
      <c r="AE502" s="285"/>
      <c r="AF502" s="282"/>
      <c r="AG502" s="283"/>
      <c r="AH502" s="284"/>
      <c r="AI502" s="285"/>
      <c r="AJ502" s="282"/>
      <c r="AK502" s="283"/>
      <c r="AL502" s="284"/>
      <c r="AM502" s="285"/>
      <c r="AN502" s="282"/>
      <c r="AO502" s="283"/>
      <c r="AP502" s="284"/>
      <c r="AQ502" s="285"/>
      <c r="AR502" s="282"/>
      <c r="AS502" s="283"/>
      <c r="AT502" s="284"/>
      <c r="AU502" s="285"/>
      <c r="AV502" s="282"/>
      <c r="AW502" s="283"/>
      <c r="AX502" s="284"/>
      <c r="AY502" s="285"/>
      <c r="AZ502" s="282"/>
      <c r="BA502" s="283"/>
      <c r="BB502" s="284"/>
      <c r="BC502" s="285"/>
      <c r="BD502" s="282"/>
      <c r="BE502" s="283"/>
      <c r="BF502" s="284"/>
      <c r="BG502" s="285"/>
      <c r="BH502" s="282"/>
      <c r="BI502" s="283"/>
      <c r="BJ502" s="284"/>
      <c r="BK502" s="285"/>
      <c r="BL502" s="282"/>
      <c r="BM502" s="283"/>
      <c r="BN502" s="284"/>
      <c r="BO502" s="285"/>
      <c r="BP502" s="282"/>
      <c r="BQ502" s="283"/>
      <c r="BR502" s="284"/>
      <c r="BS502" s="285"/>
      <c r="BT502" s="282"/>
      <c r="BU502" s="283"/>
      <c r="BV502" s="284"/>
      <c r="BW502" s="285"/>
      <c r="BX502" s="282"/>
      <c r="BY502" s="283"/>
      <c r="BZ502" s="284"/>
      <c r="CA502" s="285"/>
      <c r="CB502" s="282"/>
      <c r="CC502" s="283"/>
      <c r="CD502" s="284"/>
      <c r="CE502" s="285"/>
      <c r="CF502" s="282"/>
      <c r="CG502" s="283"/>
      <c r="CH502" s="284"/>
      <c r="CI502" s="285"/>
      <c r="CJ502" s="282"/>
      <c r="CK502" s="283"/>
      <c r="CL502" s="284"/>
      <c r="CM502" s="285"/>
      <c r="CN502" s="282"/>
      <c r="CO502" s="283"/>
      <c r="CP502" s="284"/>
      <c r="CQ502" s="285"/>
      <c r="CR502" s="282"/>
      <c r="CS502" s="283"/>
      <c r="CT502" s="284"/>
      <c r="CU502" s="285"/>
      <c r="CV502" s="282"/>
      <c r="CW502" s="283"/>
      <c r="CX502" s="284"/>
      <c r="CY502" s="285"/>
      <c r="CZ502" s="282"/>
      <c r="DA502" s="283"/>
      <c r="DB502" s="284"/>
      <c r="DC502" s="285"/>
      <c r="DD502" s="286">
        <v>10.220000000000001</v>
      </c>
      <c r="DE502" s="283"/>
      <c r="DF502" s="287" t="s">
        <v>134</v>
      </c>
      <c r="DG502" s="288"/>
      <c r="DH502" s="286">
        <v>10.220000000000001</v>
      </c>
      <c r="DI502" s="283"/>
      <c r="DJ502" s="287" t="s">
        <v>134</v>
      </c>
      <c r="DK502" s="288"/>
    </row>
    <row r="503" spans="2:115" ht="25.5" customHeight="1" x14ac:dyDescent="0.55000000000000004">
      <c r="B503" s="258"/>
      <c r="C503" s="258"/>
      <c r="D503" s="188"/>
      <c r="E503" s="188"/>
      <c r="F503" s="191"/>
      <c r="G503" s="191"/>
      <c r="H503" s="188"/>
      <c r="I503" s="188"/>
      <c r="J503" s="191"/>
      <c r="K503" s="191"/>
    </row>
    <row r="504" spans="2:115" ht="25.5" customHeight="1" x14ac:dyDescent="0.55000000000000004">
      <c r="B504" s="279" t="s">
        <v>197</v>
      </c>
      <c r="C504" s="279"/>
      <c r="D504" s="279"/>
      <c r="E504" s="279"/>
      <c r="F504" s="279"/>
      <c r="G504" s="279"/>
      <c r="H504" s="279"/>
      <c r="I504" s="279"/>
      <c r="J504" s="279"/>
      <c r="K504" s="279"/>
      <c r="L504" s="279"/>
      <c r="M504" s="279"/>
      <c r="N504" s="279"/>
      <c r="O504" s="279"/>
      <c r="P504" s="279"/>
      <c r="Q504" s="279"/>
      <c r="R504" s="279"/>
      <c r="S504" s="279"/>
    </row>
    <row r="505" spans="2:115" ht="22.5" customHeight="1" x14ac:dyDescent="0.55000000000000004">
      <c r="B505" s="78"/>
      <c r="C505" s="78"/>
      <c r="D505" s="78"/>
      <c r="E505" s="78"/>
      <c r="F505" s="78"/>
      <c r="G505" s="78"/>
      <c r="H505" s="78"/>
      <c r="I505" s="78"/>
      <c r="J505" s="78"/>
      <c r="K505" s="78"/>
      <c r="L505" s="78"/>
      <c r="M505" s="78"/>
      <c r="N505" s="78"/>
      <c r="O505" s="78"/>
      <c r="P505" s="78"/>
      <c r="Q505" s="78"/>
      <c r="R505" s="78"/>
      <c r="S505" s="78"/>
    </row>
    <row r="506" spans="2:115" ht="25.5" customHeight="1" x14ac:dyDescent="0.55000000000000004">
      <c r="B506" s="77"/>
      <c r="C506" s="77"/>
      <c r="D506" s="146" t="s">
        <v>261</v>
      </c>
      <c r="E506" s="147"/>
      <c r="F506" s="147"/>
      <c r="G506" s="182"/>
      <c r="H506" s="146" t="s">
        <v>262</v>
      </c>
      <c r="I506" s="147"/>
      <c r="J506" s="147"/>
      <c r="K506" s="182"/>
      <c r="L506" s="146" t="s">
        <v>265</v>
      </c>
      <c r="M506" s="147"/>
      <c r="N506" s="147"/>
      <c r="O506" s="182"/>
      <c r="P506" s="146" t="s">
        <v>276</v>
      </c>
      <c r="Q506" s="147"/>
      <c r="R506" s="147"/>
      <c r="S506" s="182"/>
      <c r="T506" s="146" t="s">
        <v>283</v>
      </c>
      <c r="U506" s="147"/>
      <c r="V506" s="147"/>
      <c r="W506" s="182"/>
    </row>
    <row r="507" spans="2:115" ht="16.5" customHeight="1" x14ac:dyDescent="0.55000000000000004">
      <c r="B507" s="275" t="s">
        <v>0</v>
      </c>
      <c r="C507" s="276"/>
      <c r="D507" s="183" t="s">
        <v>132</v>
      </c>
      <c r="E507" s="183"/>
      <c r="F507" s="183" t="s">
        <v>133</v>
      </c>
      <c r="G507" s="185"/>
      <c r="H507" s="183" t="s">
        <v>132</v>
      </c>
      <c r="I507" s="183"/>
      <c r="J507" s="183" t="s">
        <v>133</v>
      </c>
      <c r="K507" s="185"/>
      <c r="L507" s="183" t="s">
        <v>132</v>
      </c>
      <c r="M507" s="183"/>
      <c r="N507" s="183" t="s">
        <v>133</v>
      </c>
      <c r="O507" s="185"/>
      <c r="P507" s="183" t="s">
        <v>132</v>
      </c>
      <c r="Q507" s="183"/>
      <c r="R507" s="183" t="s">
        <v>133</v>
      </c>
      <c r="S507" s="185"/>
      <c r="T507" s="183" t="s">
        <v>132</v>
      </c>
      <c r="U507" s="183"/>
      <c r="V507" s="183" t="s">
        <v>133</v>
      </c>
      <c r="W507" s="185"/>
    </row>
    <row r="508" spans="2:115" ht="16.5" customHeight="1" x14ac:dyDescent="0.55000000000000004">
      <c r="B508" s="277"/>
      <c r="C508" s="278"/>
      <c r="D508" s="184"/>
      <c r="E508" s="184"/>
      <c r="F508" s="184"/>
      <c r="G508" s="186"/>
      <c r="H508" s="184"/>
      <c r="I508" s="184"/>
      <c r="J508" s="184"/>
      <c r="K508" s="186"/>
      <c r="L508" s="184"/>
      <c r="M508" s="184"/>
      <c r="N508" s="184"/>
      <c r="O508" s="186"/>
      <c r="P508" s="184"/>
      <c r="Q508" s="184"/>
      <c r="R508" s="184"/>
      <c r="S508" s="186"/>
      <c r="T508" s="184"/>
      <c r="U508" s="184"/>
      <c r="V508" s="184"/>
      <c r="W508" s="186"/>
    </row>
    <row r="509" spans="2:115" ht="30.5" customHeight="1" x14ac:dyDescent="0.55000000000000004">
      <c r="B509" s="203" t="s">
        <v>3</v>
      </c>
      <c r="C509" s="204"/>
      <c r="D509" s="136">
        <v>2.5499999999999998</v>
      </c>
      <c r="E509" s="129"/>
      <c r="F509" s="144" t="s">
        <v>134</v>
      </c>
      <c r="G509" s="145"/>
      <c r="H509" s="136">
        <f>D509-0.15</f>
        <v>2.4</v>
      </c>
      <c r="I509" s="129"/>
      <c r="J509" s="144" t="s">
        <v>134</v>
      </c>
      <c r="K509" s="145"/>
      <c r="L509" s="136">
        <v>2.4</v>
      </c>
      <c r="M509" s="129"/>
      <c r="N509" s="144" t="s">
        <v>134</v>
      </c>
      <c r="O509" s="145"/>
      <c r="P509" s="136">
        <v>2.4</v>
      </c>
      <c r="Q509" s="129"/>
      <c r="R509" s="144" t="s">
        <v>134</v>
      </c>
      <c r="S509" s="145"/>
      <c r="T509" s="136">
        <v>2.6</v>
      </c>
      <c r="U509" s="129"/>
      <c r="V509" s="144" t="s">
        <v>134</v>
      </c>
      <c r="W509" s="145"/>
    </row>
    <row r="510" spans="2:115" ht="30.5" customHeight="1" x14ac:dyDescent="0.55000000000000004">
      <c r="B510" s="207" t="s">
        <v>31</v>
      </c>
      <c r="C510" s="208"/>
      <c r="D510" s="138">
        <v>1.65</v>
      </c>
      <c r="E510" s="139" t="s">
        <v>134</v>
      </c>
      <c r="F510" s="140" t="s">
        <v>134</v>
      </c>
      <c r="G510" s="141"/>
      <c r="H510" s="138">
        <f t="shared" ref="H510:H514" si="336">D510-0.15</f>
        <v>1.5</v>
      </c>
      <c r="I510" s="139"/>
      <c r="J510" s="140" t="s">
        <v>134</v>
      </c>
      <c r="K510" s="141"/>
      <c r="L510" s="138">
        <v>1.5</v>
      </c>
      <c r="M510" s="139"/>
      <c r="N510" s="140" t="s">
        <v>134</v>
      </c>
      <c r="O510" s="141"/>
      <c r="P510" s="138">
        <v>1.5</v>
      </c>
      <c r="Q510" s="139"/>
      <c r="R510" s="140" t="s">
        <v>134</v>
      </c>
      <c r="S510" s="141"/>
      <c r="T510" s="138">
        <v>1.5</v>
      </c>
      <c r="U510" s="139"/>
      <c r="V510" s="140" t="s">
        <v>134</v>
      </c>
      <c r="W510" s="141"/>
    </row>
    <row r="511" spans="2:115" ht="30.5" customHeight="1" x14ac:dyDescent="0.55000000000000004">
      <c r="B511" s="207" t="s">
        <v>6</v>
      </c>
      <c r="C511" s="208"/>
      <c r="D511" s="138">
        <v>2.4500000000000002</v>
      </c>
      <c r="E511" s="139" t="s">
        <v>134</v>
      </c>
      <c r="F511" s="140" t="s">
        <v>134</v>
      </c>
      <c r="G511" s="141"/>
      <c r="H511" s="138">
        <f t="shared" si="336"/>
        <v>2.3000000000000003</v>
      </c>
      <c r="I511" s="139"/>
      <c r="J511" s="140" t="s">
        <v>134</v>
      </c>
      <c r="K511" s="141"/>
      <c r="L511" s="138">
        <v>2.3000000000000003</v>
      </c>
      <c r="M511" s="139"/>
      <c r="N511" s="140" t="s">
        <v>134</v>
      </c>
      <c r="O511" s="141"/>
      <c r="P511" s="138">
        <v>2.3000000000000003</v>
      </c>
      <c r="Q511" s="139"/>
      <c r="R511" s="140" t="s">
        <v>134</v>
      </c>
      <c r="S511" s="141"/>
      <c r="T511" s="138">
        <v>2.6</v>
      </c>
      <c r="U511" s="139"/>
      <c r="V511" s="140" t="s">
        <v>134</v>
      </c>
      <c r="W511" s="141"/>
    </row>
    <row r="512" spans="2:115" ht="30.5" customHeight="1" x14ac:dyDescent="0.55000000000000004">
      <c r="B512" s="207" t="s">
        <v>2</v>
      </c>
      <c r="C512" s="208"/>
      <c r="D512" s="138">
        <v>1.45</v>
      </c>
      <c r="E512" s="139" t="s">
        <v>134</v>
      </c>
      <c r="F512" s="140" t="s">
        <v>134</v>
      </c>
      <c r="G512" s="141"/>
      <c r="H512" s="138">
        <f t="shared" si="336"/>
        <v>1.3</v>
      </c>
      <c r="I512" s="139"/>
      <c r="J512" s="140" t="s">
        <v>134</v>
      </c>
      <c r="K512" s="141"/>
      <c r="L512" s="138">
        <v>1.3</v>
      </c>
      <c r="M512" s="139"/>
      <c r="N512" s="140" t="s">
        <v>134</v>
      </c>
      <c r="O512" s="141"/>
      <c r="P512" s="138">
        <v>1.3</v>
      </c>
      <c r="Q512" s="139"/>
      <c r="R512" s="140" t="s">
        <v>134</v>
      </c>
      <c r="S512" s="141"/>
      <c r="T512" s="138">
        <v>2.6</v>
      </c>
      <c r="U512" s="139"/>
      <c r="V512" s="140" t="s">
        <v>134</v>
      </c>
      <c r="W512" s="141"/>
    </row>
    <row r="513" spans="2:23" ht="30.5" customHeight="1" x14ac:dyDescent="0.55000000000000004">
      <c r="B513" s="207" t="s">
        <v>195</v>
      </c>
      <c r="C513" s="208"/>
      <c r="D513" s="138">
        <v>3.25</v>
      </c>
      <c r="E513" s="139" t="s">
        <v>134</v>
      </c>
      <c r="F513" s="140" t="s">
        <v>134</v>
      </c>
      <c r="G513" s="141"/>
      <c r="H513" s="138">
        <f t="shared" si="336"/>
        <v>3.1</v>
      </c>
      <c r="I513" s="139"/>
      <c r="J513" s="140" t="s">
        <v>134</v>
      </c>
      <c r="K513" s="141"/>
      <c r="L513" s="138">
        <v>3.1</v>
      </c>
      <c r="M513" s="139"/>
      <c r="N513" s="140" t="s">
        <v>134</v>
      </c>
      <c r="O513" s="141"/>
      <c r="P513" s="138">
        <v>3.1</v>
      </c>
      <c r="Q513" s="139"/>
      <c r="R513" s="140" t="s">
        <v>134</v>
      </c>
      <c r="S513" s="141"/>
      <c r="T513" s="138">
        <v>2.6</v>
      </c>
      <c r="U513" s="139"/>
      <c r="V513" s="140" t="s">
        <v>134</v>
      </c>
      <c r="W513" s="141"/>
    </row>
    <row r="514" spans="2:23" ht="30.5" customHeight="1" x14ac:dyDescent="0.55000000000000004">
      <c r="B514" s="207" t="s">
        <v>196</v>
      </c>
      <c r="C514" s="208"/>
      <c r="D514" s="138">
        <v>4.25</v>
      </c>
      <c r="E514" s="139" t="s">
        <v>134</v>
      </c>
      <c r="F514" s="140" t="s">
        <v>134</v>
      </c>
      <c r="G514" s="141"/>
      <c r="H514" s="138">
        <f t="shared" si="336"/>
        <v>4.0999999999999996</v>
      </c>
      <c r="I514" s="139"/>
      <c r="J514" s="140" t="s">
        <v>134</v>
      </c>
      <c r="K514" s="141"/>
      <c r="L514" s="138">
        <v>4.0999999999999996</v>
      </c>
      <c r="M514" s="139"/>
      <c r="N514" s="140" t="s">
        <v>134</v>
      </c>
      <c r="O514" s="141"/>
      <c r="P514" s="138">
        <v>4.0999999999999996</v>
      </c>
      <c r="Q514" s="139"/>
      <c r="R514" s="140" t="s">
        <v>134</v>
      </c>
      <c r="S514" s="141"/>
      <c r="T514" s="138">
        <v>4.0999999999999996</v>
      </c>
      <c r="U514" s="139"/>
      <c r="V514" s="140" t="s">
        <v>134</v>
      </c>
      <c r="W514" s="141"/>
    </row>
    <row r="515" spans="2:23" ht="30.5" customHeight="1" x14ac:dyDescent="0.55000000000000004">
      <c r="B515" s="207" t="s">
        <v>18</v>
      </c>
      <c r="C515" s="208"/>
      <c r="D515" s="138" t="s">
        <v>8</v>
      </c>
      <c r="E515" s="139"/>
      <c r="F515" s="140" t="s">
        <v>8</v>
      </c>
      <c r="G515" s="141"/>
      <c r="H515" s="138" t="s">
        <v>8</v>
      </c>
      <c r="I515" s="139"/>
      <c r="J515" s="140" t="s">
        <v>8</v>
      </c>
      <c r="K515" s="141"/>
      <c r="L515" s="138" t="s">
        <v>8</v>
      </c>
      <c r="M515" s="139"/>
      <c r="N515" s="140" t="s">
        <v>8</v>
      </c>
      <c r="O515" s="141"/>
      <c r="P515" s="138" t="s">
        <v>8</v>
      </c>
      <c r="Q515" s="139"/>
      <c r="R515" s="140" t="s">
        <v>8</v>
      </c>
      <c r="S515" s="141"/>
      <c r="T515" s="138">
        <v>2.6</v>
      </c>
      <c r="U515" s="139"/>
      <c r="V515" s="140" t="s">
        <v>134</v>
      </c>
      <c r="W515" s="141"/>
    </row>
    <row r="516" spans="2:23" ht="30.5" customHeight="1" x14ac:dyDescent="0.55000000000000004">
      <c r="B516" s="207" t="s">
        <v>24</v>
      </c>
      <c r="C516" s="208"/>
      <c r="D516" s="138" t="s">
        <v>8</v>
      </c>
      <c r="E516" s="139"/>
      <c r="F516" s="140" t="s">
        <v>8</v>
      </c>
      <c r="G516" s="141"/>
      <c r="H516" s="138" t="s">
        <v>8</v>
      </c>
      <c r="I516" s="139"/>
      <c r="J516" s="140" t="s">
        <v>8</v>
      </c>
      <c r="K516" s="141"/>
      <c r="L516" s="138" t="s">
        <v>8</v>
      </c>
      <c r="M516" s="139"/>
      <c r="N516" s="140" t="s">
        <v>8</v>
      </c>
      <c r="O516" s="141"/>
      <c r="P516" s="138" t="s">
        <v>8</v>
      </c>
      <c r="Q516" s="139"/>
      <c r="R516" s="140" t="s">
        <v>8</v>
      </c>
      <c r="S516" s="141"/>
      <c r="T516" s="138">
        <v>2.6</v>
      </c>
      <c r="U516" s="139"/>
      <c r="V516" s="140" t="s">
        <v>134</v>
      </c>
      <c r="W516" s="141"/>
    </row>
    <row r="517" spans="2:23" ht="30.5" customHeight="1" x14ac:dyDescent="0.55000000000000004">
      <c r="B517" s="207" t="s">
        <v>19</v>
      </c>
      <c r="C517" s="208"/>
      <c r="D517" s="138" t="s">
        <v>8</v>
      </c>
      <c r="E517" s="139"/>
      <c r="F517" s="140" t="s">
        <v>8</v>
      </c>
      <c r="G517" s="141"/>
      <c r="H517" s="138" t="s">
        <v>8</v>
      </c>
      <c r="I517" s="139"/>
      <c r="J517" s="140" t="s">
        <v>8</v>
      </c>
      <c r="K517" s="141"/>
      <c r="L517" s="138" t="s">
        <v>8</v>
      </c>
      <c r="M517" s="139"/>
      <c r="N517" s="140" t="s">
        <v>8</v>
      </c>
      <c r="O517" s="141"/>
      <c r="P517" s="138" t="s">
        <v>8</v>
      </c>
      <c r="Q517" s="139"/>
      <c r="R517" s="140" t="s">
        <v>8</v>
      </c>
      <c r="S517" s="141"/>
      <c r="T517" s="138">
        <v>2.6</v>
      </c>
      <c r="U517" s="139"/>
      <c r="V517" s="140" t="s">
        <v>134</v>
      </c>
      <c r="W517" s="141"/>
    </row>
    <row r="518" spans="2:23" ht="30.5" customHeight="1" x14ac:dyDescent="0.55000000000000004">
      <c r="B518" s="269" t="s">
        <v>198</v>
      </c>
      <c r="C518" s="270"/>
      <c r="D518" s="271" t="s">
        <v>8</v>
      </c>
      <c r="E518" s="272"/>
      <c r="F518" s="273" t="s">
        <v>8</v>
      </c>
      <c r="G518" s="274"/>
      <c r="H518" s="271" t="s">
        <v>8</v>
      </c>
      <c r="I518" s="272"/>
      <c r="J518" s="273" t="s">
        <v>8</v>
      </c>
      <c r="K518" s="274"/>
      <c r="L518" s="271" t="s">
        <v>8</v>
      </c>
      <c r="M518" s="272"/>
      <c r="N518" s="273" t="s">
        <v>8</v>
      </c>
      <c r="O518" s="274"/>
      <c r="P518" s="271" t="s">
        <v>8</v>
      </c>
      <c r="Q518" s="272"/>
      <c r="R518" s="273" t="s">
        <v>8</v>
      </c>
      <c r="S518" s="274"/>
      <c r="T518" s="271">
        <v>2.6</v>
      </c>
      <c r="U518" s="272"/>
      <c r="V518" s="273" t="s">
        <v>134</v>
      </c>
      <c r="W518" s="274"/>
    </row>
  </sheetData>
  <sheetProtection algorithmName="SHA-512" hashValue="sPbpcAHFkx8gZidpvbXOx5PGVx987nuLQe4Qk1v0KPu+cNXWNA1z4+WvpGrnweHsMVU2Zt6hEQErW7JvF26zPA==" saltValue="YJ+Ue43RvSUHRHrrrFFz7Q==" spinCount="100000" sheet="1" objects="1" scenarios="1"/>
  <mergeCells count="19148">
    <mergeCell ref="DH487:DI487"/>
    <mergeCell ref="DJ487:DK487"/>
    <mergeCell ref="DH488:DI488"/>
    <mergeCell ref="DJ488:DK488"/>
    <mergeCell ref="DH489:DI489"/>
    <mergeCell ref="DJ489:DK489"/>
    <mergeCell ref="DH490:DI490"/>
    <mergeCell ref="DJ490:DK490"/>
    <mergeCell ref="DH491:DI491"/>
    <mergeCell ref="DJ491:DK491"/>
    <mergeCell ref="DH492:DI492"/>
    <mergeCell ref="DJ492:DK492"/>
    <mergeCell ref="DH493:DI493"/>
    <mergeCell ref="DJ493:DK493"/>
    <mergeCell ref="DH494:DI494"/>
    <mergeCell ref="DJ494:DK494"/>
    <mergeCell ref="DH495:DI495"/>
    <mergeCell ref="DJ495:DK495"/>
    <mergeCell ref="DH496:DI496"/>
    <mergeCell ref="DJ496:DK496"/>
    <mergeCell ref="DH497:DI497"/>
    <mergeCell ref="DJ497:DK497"/>
    <mergeCell ref="DH498:DI498"/>
    <mergeCell ref="DJ498:DK498"/>
    <mergeCell ref="DH499:DI499"/>
    <mergeCell ref="DJ499:DK499"/>
    <mergeCell ref="DH500:DI500"/>
    <mergeCell ref="DJ500:DK500"/>
    <mergeCell ref="DH501:DI501"/>
    <mergeCell ref="DJ501:DK501"/>
    <mergeCell ref="DH502:DI502"/>
    <mergeCell ref="DJ502:DK502"/>
    <mergeCell ref="DH468:DI468"/>
    <mergeCell ref="DJ468:DK468"/>
    <mergeCell ref="DH469:DI469"/>
    <mergeCell ref="DJ469:DK469"/>
    <mergeCell ref="DH470:DI470"/>
    <mergeCell ref="DJ470:DK470"/>
    <mergeCell ref="DH471:DI471"/>
    <mergeCell ref="DJ471:DK471"/>
    <mergeCell ref="DH472:DI472"/>
    <mergeCell ref="DJ472:DK472"/>
    <mergeCell ref="DH473:DI473"/>
    <mergeCell ref="DJ473:DK473"/>
    <mergeCell ref="DH474:DI474"/>
    <mergeCell ref="DJ474:DK474"/>
    <mergeCell ref="DH475:DI475"/>
    <mergeCell ref="DJ475:DK475"/>
    <mergeCell ref="DH476:DI477"/>
    <mergeCell ref="DJ476:DK477"/>
    <mergeCell ref="DH478:DI478"/>
    <mergeCell ref="DJ478:DK478"/>
    <mergeCell ref="DH479:DI479"/>
    <mergeCell ref="DJ479:DK479"/>
    <mergeCell ref="DH480:DI480"/>
    <mergeCell ref="DJ480:DK480"/>
    <mergeCell ref="DH481:DI481"/>
    <mergeCell ref="DJ481:DK481"/>
    <mergeCell ref="DH482:DI483"/>
    <mergeCell ref="DJ482:DK483"/>
    <mergeCell ref="DH484:DI484"/>
    <mergeCell ref="DJ484:DK484"/>
    <mergeCell ref="DH485:DI485"/>
    <mergeCell ref="DJ485:DK485"/>
    <mergeCell ref="DH486:DI486"/>
    <mergeCell ref="DJ486:DK486"/>
    <mergeCell ref="DH450:DI450"/>
    <mergeCell ref="DJ450:DK450"/>
    <mergeCell ref="DH451:DI451"/>
    <mergeCell ref="DJ451:DK451"/>
    <mergeCell ref="DH452:DI452"/>
    <mergeCell ref="DJ452:DK452"/>
    <mergeCell ref="DH453:DI453"/>
    <mergeCell ref="DJ453:DK453"/>
    <mergeCell ref="DH454:DI454"/>
    <mergeCell ref="DJ454:DK454"/>
    <mergeCell ref="DH455:DI455"/>
    <mergeCell ref="DJ455:DK455"/>
    <mergeCell ref="DH456:DI457"/>
    <mergeCell ref="DJ456:DK457"/>
    <mergeCell ref="DH458:DI458"/>
    <mergeCell ref="DJ458:DK458"/>
    <mergeCell ref="DH459:DI459"/>
    <mergeCell ref="DJ459:DK459"/>
    <mergeCell ref="DH460:DI460"/>
    <mergeCell ref="DJ460:DK460"/>
    <mergeCell ref="DH461:DI461"/>
    <mergeCell ref="DJ461:DK461"/>
    <mergeCell ref="DH462:DI462"/>
    <mergeCell ref="DJ462:DK462"/>
    <mergeCell ref="DH463:DI463"/>
    <mergeCell ref="DJ463:DK463"/>
    <mergeCell ref="DH464:DI464"/>
    <mergeCell ref="DJ464:DK464"/>
    <mergeCell ref="DH465:DI465"/>
    <mergeCell ref="DJ465:DK465"/>
    <mergeCell ref="DH466:DI466"/>
    <mergeCell ref="DJ466:DK466"/>
    <mergeCell ref="DH467:DI467"/>
    <mergeCell ref="DJ467:DK467"/>
    <mergeCell ref="DH432:DI432"/>
    <mergeCell ref="DJ432:DK432"/>
    <mergeCell ref="DH433:DI433"/>
    <mergeCell ref="DJ433:DK433"/>
    <mergeCell ref="DH434:DI434"/>
    <mergeCell ref="DJ434:DK434"/>
    <mergeCell ref="DH435:DI435"/>
    <mergeCell ref="DJ435:DK435"/>
    <mergeCell ref="DH436:DI436"/>
    <mergeCell ref="DJ436:DK436"/>
    <mergeCell ref="DH437:DI437"/>
    <mergeCell ref="DJ437:DK437"/>
    <mergeCell ref="DH438:DI438"/>
    <mergeCell ref="DJ438:DK438"/>
    <mergeCell ref="DH439:DI439"/>
    <mergeCell ref="DJ439:DK439"/>
    <mergeCell ref="DH440:DI440"/>
    <mergeCell ref="DJ440:DK440"/>
    <mergeCell ref="DH441:DI441"/>
    <mergeCell ref="DJ441:DK441"/>
    <mergeCell ref="DH442:DI442"/>
    <mergeCell ref="DJ442:DK442"/>
    <mergeCell ref="DH443:DI443"/>
    <mergeCell ref="DJ443:DK443"/>
    <mergeCell ref="DH444:DI444"/>
    <mergeCell ref="DJ444:DK444"/>
    <mergeCell ref="DH445:DI445"/>
    <mergeCell ref="DJ445:DK445"/>
    <mergeCell ref="DH446:DI446"/>
    <mergeCell ref="DJ446:DK446"/>
    <mergeCell ref="DH447:DI447"/>
    <mergeCell ref="DJ447:DK447"/>
    <mergeCell ref="DH448:DI449"/>
    <mergeCell ref="DJ448:DK449"/>
    <mergeCell ref="DH412:DI412"/>
    <mergeCell ref="DJ412:DK412"/>
    <mergeCell ref="DH413:DI413"/>
    <mergeCell ref="DJ413:DK413"/>
    <mergeCell ref="DH414:DI415"/>
    <mergeCell ref="DJ414:DK415"/>
    <mergeCell ref="DH416:DI416"/>
    <mergeCell ref="DJ416:DK416"/>
    <mergeCell ref="DH417:DI417"/>
    <mergeCell ref="DJ417:DK417"/>
    <mergeCell ref="DH418:DI418"/>
    <mergeCell ref="DJ418:DK418"/>
    <mergeCell ref="DH419:DI419"/>
    <mergeCell ref="DJ419:DK419"/>
    <mergeCell ref="DH420:DI420"/>
    <mergeCell ref="DJ420:DK420"/>
    <mergeCell ref="DH421:DI421"/>
    <mergeCell ref="DJ421:DK421"/>
    <mergeCell ref="DH422:DI422"/>
    <mergeCell ref="DJ422:DK422"/>
    <mergeCell ref="DH423:DI423"/>
    <mergeCell ref="DJ423:DK423"/>
    <mergeCell ref="DH424:DI424"/>
    <mergeCell ref="DJ424:DK424"/>
    <mergeCell ref="DH425:DI425"/>
    <mergeCell ref="DJ425:DK425"/>
    <mergeCell ref="DH426:DI427"/>
    <mergeCell ref="DJ426:DK427"/>
    <mergeCell ref="DH428:DI428"/>
    <mergeCell ref="DJ428:DK428"/>
    <mergeCell ref="DH429:DI429"/>
    <mergeCell ref="DJ429:DK429"/>
    <mergeCell ref="DH430:DI431"/>
    <mergeCell ref="DJ430:DK431"/>
    <mergeCell ref="DH395:DI395"/>
    <mergeCell ref="DJ395:DK395"/>
    <mergeCell ref="DH396:DI396"/>
    <mergeCell ref="DJ396:DK396"/>
    <mergeCell ref="DH397:DI397"/>
    <mergeCell ref="DJ397:DK397"/>
    <mergeCell ref="DH398:DI398"/>
    <mergeCell ref="DJ398:DK398"/>
    <mergeCell ref="DH399:DI399"/>
    <mergeCell ref="DJ399:DK399"/>
    <mergeCell ref="DH400:DI400"/>
    <mergeCell ref="DJ400:DK400"/>
    <mergeCell ref="DH401:DI401"/>
    <mergeCell ref="DJ401:DK401"/>
    <mergeCell ref="DH402:DI402"/>
    <mergeCell ref="DJ402:DK402"/>
    <mergeCell ref="DH403:DI403"/>
    <mergeCell ref="DJ403:DK403"/>
    <mergeCell ref="DH404:DI404"/>
    <mergeCell ref="DJ404:DK404"/>
    <mergeCell ref="DH405:DI405"/>
    <mergeCell ref="DJ405:DK405"/>
    <mergeCell ref="DH406:DI406"/>
    <mergeCell ref="DJ406:DK406"/>
    <mergeCell ref="DH407:DI407"/>
    <mergeCell ref="DJ407:DK407"/>
    <mergeCell ref="DH408:DI408"/>
    <mergeCell ref="DJ408:DK408"/>
    <mergeCell ref="DH409:DI409"/>
    <mergeCell ref="DJ409:DK409"/>
    <mergeCell ref="DH410:DI410"/>
    <mergeCell ref="DJ410:DK410"/>
    <mergeCell ref="DH411:DI411"/>
    <mergeCell ref="DJ411:DK411"/>
    <mergeCell ref="DH377:DI377"/>
    <mergeCell ref="DJ377:DK377"/>
    <mergeCell ref="DH378:DI378"/>
    <mergeCell ref="DJ378:DK378"/>
    <mergeCell ref="DH379:DI379"/>
    <mergeCell ref="DJ379:DK379"/>
    <mergeCell ref="DH380:DI381"/>
    <mergeCell ref="DJ380:DK381"/>
    <mergeCell ref="DH382:DI382"/>
    <mergeCell ref="DJ382:DK382"/>
    <mergeCell ref="DH383:DI383"/>
    <mergeCell ref="DJ383:DK383"/>
    <mergeCell ref="DH384:DI384"/>
    <mergeCell ref="DJ384:DK384"/>
    <mergeCell ref="DH385:DI385"/>
    <mergeCell ref="DJ385:DK385"/>
    <mergeCell ref="DH386:DI386"/>
    <mergeCell ref="DJ386:DK386"/>
    <mergeCell ref="DH387:DI387"/>
    <mergeCell ref="DJ387:DK387"/>
    <mergeCell ref="DH388:DI388"/>
    <mergeCell ref="DJ388:DK388"/>
    <mergeCell ref="DH389:DI389"/>
    <mergeCell ref="DJ389:DK389"/>
    <mergeCell ref="DH390:DI390"/>
    <mergeCell ref="DJ390:DK390"/>
    <mergeCell ref="DH391:DI391"/>
    <mergeCell ref="DJ391:DK391"/>
    <mergeCell ref="DH392:DI392"/>
    <mergeCell ref="DJ392:DK392"/>
    <mergeCell ref="DH393:DI393"/>
    <mergeCell ref="DJ393:DK393"/>
    <mergeCell ref="DH394:DI394"/>
    <mergeCell ref="DJ394:DK394"/>
    <mergeCell ref="DH360:DI360"/>
    <mergeCell ref="DJ360:DK360"/>
    <mergeCell ref="DH361:DI361"/>
    <mergeCell ref="DJ361:DK361"/>
    <mergeCell ref="DH362:DI362"/>
    <mergeCell ref="DJ362:DK362"/>
    <mergeCell ref="DH363:DI363"/>
    <mergeCell ref="DJ363:DK363"/>
    <mergeCell ref="DH364:DI364"/>
    <mergeCell ref="DJ364:DK364"/>
    <mergeCell ref="DH365:DI365"/>
    <mergeCell ref="DJ365:DK365"/>
    <mergeCell ref="DH366:DI366"/>
    <mergeCell ref="DJ366:DK366"/>
    <mergeCell ref="DH367:DI367"/>
    <mergeCell ref="DJ367:DK367"/>
    <mergeCell ref="DH368:DI368"/>
    <mergeCell ref="DJ368:DK368"/>
    <mergeCell ref="DH369:DI369"/>
    <mergeCell ref="DJ369:DK369"/>
    <mergeCell ref="DH370:DI370"/>
    <mergeCell ref="DJ370:DK370"/>
    <mergeCell ref="DH371:DI371"/>
    <mergeCell ref="DJ371:DK371"/>
    <mergeCell ref="DH372:DI372"/>
    <mergeCell ref="DJ372:DK372"/>
    <mergeCell ref="DH373:DI373"/>
    <mergeCell ref="DJ373:DK373"/>
    <mergeCell ref="DH374:DI374"/>
    <mergeCell ref="DJ374:DK374"/>
    <mergeCell ref="DH375:DI375"/>
    <mergeCell ref="DJ375:DK375"/>
    <mergeCell ref="DH376:DI376"/>
    <mergeCell ref="DJ376:DK376"/>
    <mergeCell ref="DH342:DI342"/>
    <mergeCell ref="DJ342:DK342"/>
    <mergeCell ref="DH343:DI343"/>
    <mergeCell ref="DJ343:DK343"/>
    <mergeCell ref="DH344:DI344"/>
    <mergeCell ref="DJ344:DK344"/>
    <mergeCell ref="DH345:DI345"/>
    <mergeCell ref="DJ345:DK345"/>
    <mergeCell ref="DH346:DI347"/>
    <mergeCell ref="DJ346:DK347"/>
    <mergeCell ref="DH348:DI348"/>
    <mergeCell ref="DJ348:DK348"/>
    <mergeCell ref="DH349:DI349"/>
    <mergeCell ref="DJ349:DK349"/>
    <mergeCell ref="DH350:DI350"/>
    <mergeCell ref="DJ350:DK350"/>
    <mergeCell ref="DH351:DI351"/>
    <mergeCell ref="DJ351:DK351"/>
    <mergeCell ref="DH352:DI352"/>
    <mergeCell ref="DJ352:DK352"/>
    <mergeCell ref="DH353:DI353"/>
    <mergeCell ref="DJ353:DK353"/>
    <mergeCell ref="DH354:DI354"/>
    <mergeCell ref="DJ354:DK354"/>
    <mergeCell ref="DH355:DI355"/>
    <mergeCell ref="DJ355:DK355"/>
    <mergeCell ref="DH356:DI356"/>
    <mergeCell ref="DJ356:DK356"/>
    <mergeCell ref="DH357:DI357"/>
    <mergeCell ref="DJ357:DK357"/>
    <mergeCell ref="DH358:DI358"/>
    <mergeCell ref="DJ358:DK358"/>
    <mergeCell ref="DH359:DI359"/>
    <mergeCell ref="DJ359:DK359"/>
    <mergeCell ref="DH325:DI325"/>
    <mergeCell ref="DJ325:DK325"/>
    <mergeCell ref="DH326:DI326"/>
    <mergeCell ref="DJ326:DK326"/>
    <mergeCell ref="DH327:DI327"/>
    <mergeCell ref="DJ327:DK327"/>
    <mergeCell ref="DH328:DI328"/>
    <mergeCell ref="DJ328:DK328"/>
    <mergeCell ref="DH329:DI329"/>
    <mergeCell ref="DJ329:DK329"/>
    <mergeCell ref="DH330:DI330"/>
    <mergeCell ref="DJ330:DK330"/>
    <mergeCell ref="DH331:DI331"/>
    <mergeCell ref="DJ331:DK331"/>
    <mergeCell ref="DH332:DI332"/>
    <mergeCell ref="DJ332:DK332"/>
    <mergeCell ref="DH333:DI333"/>
    <mergeCell ref="DJ333:DK333"/>
    <mergeCell ref="DH334:DI334"/>
    <mergeCell ref="DJ334:DK334"/>
    <mergeCell ref="DH335:DI335"/>
    <mergeCell ref="DJ335:DK335"/>
    <mergeCell ref="DH336:DI336"/>
    <mergeCell ref="DJ336:DK336"/>
    <mergeCell ref="DH337:DI337"/>
    <mergeCell ref="DJ337:DK337"/>
    <mergeCell ref="DH338:DI338"/>
    <mergeCell ref="DJ338:DK338"/>
    <mergeCell ref="DH339:DI339"/>
    <mergeCell ref="DJ339:DK339"/>
    <mergeCell ref="DH340:DI340"/>
    <mergeCell ref="DJ340:DK340"/>
    <mergeCell ref="DH341:DI341"/>
    <mergeCell ref="DJ341:DK341"/>
    <mergeCell ref="DH307:DI307"/>
    <mergeCell ref="DJ307:DK307"/>
    <mergeCell ref="DH308:DI308"/>
    <mergeCell ref="DJ308:DK308"/>
    <mergeCell ref="DH309:DI309"/>
    <mergeCell ref="DJ309:DK309"/>
    <mergeCell ref="DH310:DI310"/>
    <mergeCell ref="DJ310:DK310"/>
    <mergeCell ref="DH311:DI311"/>
    <mergeCell ref="DJ311:DK311"/>
    <mergeCell ref="DH312:DI312"/>
    <mergeCell ref="DJ312:DK312"/>
    <mergeCell ref="DH313:DI313"/>
    <mergeCell ref="DJ313:DK313"/>
    <mergeCell ref="DH314:DI314"/>
    <mergeCell ref="DJ314:DK314"/>
    <mergeCell ref="DH315:DI315"/>
    <mergeCell ref="DJ315:DK315"/>
    <mergeCell ref="DH316:DI316"/>
    <mergeCell ref="DJ316:DK316"/>
    <mergeCell ref="DH317:DI317"/>
    <mergeCell ref="DJ317:DK317"/>
    <mergeCell ref="DH318:DI318"/>
    <mergeCell ref="DJ318:DK318"/>
    <mergeCell ref="DH319:DI319"/>
    <mergeCell ref="DJ319:DK319"/>
    <mergeCell ref="DH320:DI320"/>
    <mergeCell ref="DJ320:DK320"/>
    <mergeCell ref="DH321:DI321"/>
    <mergeCell ref="DJ321:DK321"/>
    <mergeCell ref="DH322:DI323"/>
    <mergeCell ref="DJ322:DK323"/>
    <mergeCell ref="DH324:DI324"/>
    <mergeCell ref="DJ324:DK324"/>
    <mergeCell ref="DH289:DI289"/>
    <mergeCell ref="DJ289:DK289"/>
    <mergeCell ref="DH290:DI290"/>
    <mergeCell ref="DJ290:DK290"/>
    <mergeCell ref="DH291:DI291"/>
    <mergeCell ref="DJ291:DK291"/>
    <mergeCell ref="DH292:DI292"/>
    <mergeCell ref="DJ292:DK292"/>
    <mergeCell ref="DH293:DI293"/>
    <mergeCell ref="DJ293:DK293"/>
    <mergeCell ref="DH294:DI294"/>
    <mergeCell ref="DJ294:DK294"/>
    <mergeCell ref="DH295:DI295"/>
    <mergeCell ref="DJ295:DK295"/>
    <mergeCell ref="DH296:DI296"/>
    <mergeCell ref="DJ296:DK296"/>
    <mergeCell ref="DH297:DI297"/>
    <mergeCell ref="DJ297:DK297"/>
    <mergeCell ref="DH298:DI298"/>
    <mergeCell ref="DJ298:DK298"/>
    <mergeCell ref="DH299:DI300"/>
    <mergeCell ref="DJ299:DK300"/>
    <mergeCell ref="DH301:DI301"/>
    <mergeCell ref="DJ301:DK301"/>
    <mergeCell ref="DH302:DI302"/>
    <mergeCell ref="DJ302:DK302"/>
    <mergeCell ref="DH303:DI303"/>
    <mergeCell ref="DJ303:DK303"/>
    <mergeCell ref="DH304:DI304"/>
    <mergeCell ref="DJ304:DK304"/>
    <mergeCell ref="DH305:DI305"/>
    <mergeCell ref="DJ305:DK305"/>
    <mergeCell ref="DH306:DI306"/>
    <mergeCell ref="DJ306:DK306"/>
    <mergeCell ref="DH271:DI272"/>
    <mergeCell ref="DJ271:DK272"/>
    <mergeCell ref="DH273:DI273"/>
    <mergeCell ref="DJ273:DK273"/>
    <mergeCell ref="DH274:DI274"/>
    <mergeCell ref="DJ274:DK274"/>
    <mergeCell ref="DH275:DI275"/>
    <mergeCell ref="DJ275:DK275"/>
    <mergeCell ref="DH276:DI276"/>
    <mergeCell ref="DJ276:DK276"/>
    <mergeCell ref="DH277:DI277"/>
    <mergeCell ref="DJ277:DK277"/>
    <mergeCell ref="DH278:DI278"/>
    <mergeCell ref="DJ278:DK278"/>
    <mergeCell ref="DH279:DI279"/>
    <mergeCell ref="DJ279:DK279"/>
    <mergeCell ref="DH280:DI280"/>
    <mergeCell ref="DJ280:DK280"/>
    <mergeCell ref="DH281:DI281"/>
    <mergeCell ref="DJ281:DK281"/>
    <mergeCell ref="DH282:DI282"/>
    <mergeCell ref="DJ282:DK282"/>
    <mergeCell ref="DH283:DI283"/>
    <mergeCell ref="DJ283:DK283"/>
    <mergeCell ref="DH284:DI284"/>
    <mergeCell ref="DJ284:DK284"/>
    <mergeCell ref="DH285:DI285"/>
    <mergeCell ref="DJ285:DK285"/>
    <mergeCell ref="DH286:DI286"/>
    <mergeCell ref="DJ286:DK286"/>
    <mergeCell ref="DH287:DI287"/>
    <mergeCell ref="DJ287:DK287"/>
    <mergeCell ref="DH288:DI288"/>
    <mergeCell ref="DJ288:DK288"/>
    <mergeCell ref="DH254:DK254"/>
    <mergeCell ref="DH255:DI255"/>
    <mergeCell ref="DJ255:DK255"/>
    <mergeCell ref="DH256:DI256"/>
    <mergeCell ref="DJ256:DK256"/>
    <mergeCell ref="DH257:DI257"/>
    <mergeCell ref="DJ257:DK257"/>
    <mergeCell ref="DH258:DI258"/>
    <mergeCell ref="DJ258:DK258"/>
    <mergeCell ref="DH259:DI259"/>
    <mergeCell ref="DJ259:DK259"/>
    <mergeCell ref="DH260:DI260"/>
    <mergeCell ref="DJ260:DK260"/>
    <mergeCell ref="DH261:DI261"/>
    <mergeCell ref="DJ261:DK261"/>
    <mergeCell ref="DH262:DI262"/>
    <mergeCell ref="DJ262:DK262"/>
    <mergeCell ref="DH263:DI263"/>
    <mergeCell ref="DJ263:DK263"/>
    <mergeCell ref="DH264:DI264"/>
    <mergeCell ref="DJ264:DK264"/>
    <mergeCell ref="DH265:DI265"/>
    <mergeCell ref="DJ265:DK265"/>
    <mergeCell ref="DH266:DI266"/>
    <mergeCell ref="DJ266:DK266"/>
    <mergeCell ref="DH267:DI267"/>
    <mergeCell ref="DJ267:DK267"/>
    <mergeCell ref="DH268:DI268"/>
    <mergeCell ref="DJ268:DK268"/>
    <mergeCell ref="DH269:DI269"/>
    <mergeCell ref="DJ269:DK269"/>
    <mergeCell ref="DH270:DI270"/>
    <mergeCell ref="DJ270:DK270"/>
    <mergeCell ref="DD490:DE490"/>
    <mergeCell ref="DF490:DG490"/>
    <mergeCell ref="DD491:DE491"/>
    <mergeCell ref="DF491:DG491"/>
    <mergeCell ref="DD492:DE492"/>
    <mergeCell ref="DF492:DG492"/>
    <mergeCell ref="DD493:DE493"/>
    <mergeCell ref="DF493:DG493"/>
    <mergeCell ref="DD494:DE494"/>
    <mergeCell ref="DF494:DG494"/>
    <mergeCell ref="DD495:DE495"/>
    <mergeCell ref="DF495:DG495"/>
    <mergeCell ref="DD496:DE496"/>
    <mergeCell ref="DF496:DG496"/>
    <mergeCell ref="DD426:DE427"/>
    <mergeCell ref="DF426:DG427"/>
    <mergeCell ref="DD497:DE497"/>
    <mergeCell ref="DF497:DG497"/>
    <mergeCell ref="DD498:DE498"/>
    <mergeCell ref="DF498:DG498"/>
    <mergeCell ref="DD499:DE499"/>
    <mergeCell ref="DF499:DG499"/>
    <mergeCell ref="DD500:DE500"/>
    <mergeCell ref="DF500:DG500"/>
    <mergeCell ref="DD501:DE501"/>
    <mergeCell ref="DF501:DG501"/>
    <mergeCell ref="DD502:DE502"/>
    <mergeCell ref="DF502:DG502"/>
    <mergeCell ref="DD471:DE471"/>
    <mergeCell ref="DF471:DG471"/>
    <mergeCell ref="DD472:DE472"/>
    <mergeCell ref="DF472:DG472"/>
    <mergeCell ref="DD473:DE473"/>
    <mergeCell ref="DF473:DG473"/>
    <mergeCell ref="DD474:DE474"/>
    <mergeCell ref="DF474:DG474"/>
    <mergeCell ref="DD475:DE475"/>
    <mergeCell ref="DF475:DG475"/>
    <mergeCell ref="DD476:DE477"/>
    <mergeCell ref="DF476:DG477"/>
    <mergeCell ref="DD478:DE478"/>
    <mergeCell ref="DF478:DG478"/>
    <mergeCell ref="DD479:DE479"/>
    <mergeCell ref="DF479:DG479"/>
    <mergeCell ref="DD480:DE480"/>
    <mergeCell ref="DF480:DG480"/>
    <mergeCell ref="DD481:DE481"/>
    <mergeCell ref="DF481:DG481"/>
    <mergeCell ref="DD482:DE483"/>
    <mergeCell ref="DF482:DG483"/>
    <mergeCell ref="DD484:DE484"/>
    <mergeCell ref="DF484:DG484"/>
    <mergeCell ref="DD485:DE485"/>
    <mergeCell ref="DF485:DG485"/>
    <mergeCell ref="DD486:DE486"/>
    <mergeCell ref="DF486:DG486"/>
    <mergeCell ref="DD487:DE487"/>
    <mergeCell ref="DF487:DG487"/>
    <mergeCell ref="DD488:DE488"/>
    <mergeCell ref="DF488:DG488"/>
    <mergeCell ref="DD489:DE489"/>
    <mergeCell ref="DF489:DG489"/>
    <mergeCell ref="DD453:DE453"/>
    <mergeCell ref="DF453:DG453"/>
    <mergeCell ref="DD470:DE470"/>
    <mergeCell ref="DF470:DG470"/>
    <mergeCell ref="DD435:DE435"/>
    <mergeCell ref="DF435:DG435"/>
    <mergeCell ref="DD436:DE436"/>
    <mergeCell ref="DF436:DG436"/>
    <mergeCell ref="DD437:DE437"/>
    <mergeCell ref="DF437:DG437"/>
    <mergeCell ref="DD438:DE438"/>
    <mergeCell ref="DF438:DG438"/>
    <mergeCell ref="DD439:DE439"/>
    <mergeCell ref="DF439:DG439"/>
    <mergeCell ref="DD440:DE440"/>
    <mergeCell ref="DF440:DG440"/>
    <mergeCell ref="DD441:DE441"/>
    <mergeCell ref="DF441:DG441"/>
    <mergeCell ref="DD442:DE442"/>
    <mergeCell ref="DF442:DG442"/>
    <mergeCell ref="DD443:DE443"/>
    <mergeCell ref="DF443:DG443"/>
    <mergeCell ref="DD444:DE444"/>
    <mergeCell ref="DF444:DG444"/>
    <mergeCell ref="DD445:DE445"/>
    <mergeCell ref="DF445:DG445"/>
    <mergeCell ref="DD446:DE446"/>
    <mergeCell ref="DF446:DG446"/>
    <mergeCell ref="DD447:DE447"/>
    <mergeCell ref="DF447:DG447"/>
    <mergeCell ref="DD448:DE449"/>
    <mergeCell ref="DF448:DG449"/>
    <mergeCell ref="DD450:DE450"/>
    <mergeCell ref="DF450:DG450"/>
    <mergeCell ref="DD451:DE451"/>
    <mergeCell ref="DF451:DG451"/>
    <mergeCell ref="DD413:DE413"/>
    <mergeCell ref="DF413:DG413"/>
    <mergeCell ref="DD414:DE415"/>
    <mergeCell ref="DF414:DG415"/>
    <mergeCell ref="DD454:DE454"/>
    <mergeCell ref="DF454:DG454"/>
    <mergeCell ref="DD455:DE455"/>
    <mergeCell ref="DF455:DG455"/>
    <mergeCell ref="DD456:DE457"/>
    <mergeCell ref="DF456:DG457"/>
    <mergeCell ref="DD458:DE458"/>
    <mergeCell ref="DF458:DG458"/>
    <mergeCell ref="DD459:DE459"/>
    <mergeCell ref="DF459:DG459"/>
    <mergeCell ref="DD460:DE460"/>
    <mergeCell ref="DF460:DG460"/>
    <mergeCell ref="DD461:DE461"/>
    <mergeCell ref="DF461:DG461"/>
    <mergeCell ref="DD462:DE462"/>
    <mergeCell ref="DF462:DG462"/>
    <mergeCell ref="DD463:DE463"/>
    <mergeCell ref="DF463:DG463"/>
    <mergeCell ref="DD464:DE464"/>
    <mergeCell ref="DF464:DG464"/>
    <mergeCell ref="DD465:DE465"/>
    <mergeCell ref="DF465:DG465"/>
    <mergeCell ref="DD466:DE466"/>
    <mergeCell ref="DF466:DG466"/>
    <mergeCell ref="DD467:DE467"/>
    <mergeCell ref="DF467:DG467"/>
    <mergeCell ref="DD468:DE468"/>
    <mergeCell ref="DF468:DG468"/>
    <mergeCell ref="DD469:DE469"/>
    <mergeCell ref="DF469:DG469"/>
    <mergeCell ref="DD397:DE397"/>
    <mergeCell ref="DF397:DG397"/>
    <mergeCell ref="DD398:DE398"/>
    <mergeCell ref="DF398:DG398"/>
    <mergeCell ref="DD452:DE452"/>
    <mergeCell ref="DF452:DG452"/>
    <mergeCell ref="DD417:DE417"/>
    <mergeCell ref="DF417:DG417"/>
    <mergeCell ref="DD418:DE418"/>
    <mergeCell ref="DF418:DG418"/>
    <mergeCell ref="DD419:DE419"/>
    <mergeCell ref="DF419:DG419"/>
    <mergeCell ref="DD420:DE420"/>
    <mergeCell ref="DF420:DG420"/>
    <mergeCell ref="DD421:DE421"/>
    <mergeCell ref="DF421:DG421"/>
    <mergeCell ref="DD422:DE422"/>
    <mergeCell ref="DF422:DG422"/>
    <mergeCell ref="DD423:DE423"/>
    <mergeCell ref="DF423:DG423"/>
    <mergeCell ref="DD424:DE424"/>
    <mergeCell ref="DF424:DG424"/>
    <mergeCell ref="DD425:DE425"/>
    <mergeCell ref="DF425:DG425"/>
    <mergeCell ref="DD428:DE428"/>
    <mergeCell ref="DF428:DG428"/>
    <mergeCell ref="DD429:DE429"/>
    <mergeCell ref="DF429:DG429"/>
    <mergeCell ref="DD430:DE431"/>
    <mergeCell ref="DF430:DG431"/>
    <mergeCell ref="DD432:DE432"/>
    <mergeCell ref="DF432:DG432"/>
    <mergeCell ref="DD433:DE433"/>
    <mergeCell ref="DF433:DG433"/>
    <mergeCell ref="DD434:DE434"/>
    <mergeCell ref="DF434:DG434"/>
    <mergeCell ref="DD399:DE399"/>
    <mergeCell ref="DF399:DG399"/>
    <mergeCell ref="DD400:DE400"/>
    <mergeCell ref="DF400:DG400"/>
    <mergeCell ref="DD401:DE401"/>
    <mergeCell ref="DF401:DG401"/>
    <mergeCell ref="DD402:DE402"/>
    <mergeCell ref="DF402:DG402"/>
    <mergeCell ref="DD403:DE403"/>
    <mergeCell ref="DF403:DG403"/>
    <mergeCell ref="DD404:DE404"/>
    <mergeCell ref="DF404:DG404"/>
    <mergeCell ref="DD405:DE405"/>
    <mergeCell ref="DF405:DG405"/>
    <mergeCell ref="DD406:DE406"/>
    <mergeCell ref="DF406:DG406"/>
    <mergeCell ref="DD407:DE407"/>
    <mergeCell ref="DF407:DG407"/>
    <mergeCell ref="DD408:DE408"/>
    <mergeCell ref="DF408:DG408"/>
    <mergeCell ref="DD409:DE409"/>
    <mergeCell ref="DF409:DG409"/>
    <mergeCell ref="DD410:DE410"/>
    <mergeCell ref="DF410:DG410"/>
    <mergeCell ref="DD411:DE411"/>
    <mergeCell ref="DF411:DG411"/>
    <mergeCell ref="DD412:DE412"/>
    <mergeCell ref="DF412:DG412"/>
    <mergeCell ref="DD365:DE365"/>
    <mergeCell ref="DF365:DG365"/>
    <mergeCell ref="DD366:DE366"/>
    <mergeCell ref="DF366:DG366"/>
    <mergeCell ref="DD367:DE367"/>
    <mergeCell ref="DF367:DG367"/>
    <mergeCell ref="DD368:DE368"/>
    <mergeCell ref="DF368:DG368"/>
    <mergeCell ref="DD369:DE369"/>
    <mergeCell ref="DF369:DG369"/>
    <mergeCell ref="DD370:DE370"/>
    <mergeCell ref="DF370:DG370"/>
    <mergeCell ref="DD371:DE371"/>
    <mergeCell ref="DF371:DG371"/>
    <mergeCell ref="DD372:DE372"/>
    <mergeCell ref="DF372:DG372"/>
    <mergeCell ref="DD373:DE373"/>
    <mergeCell ref="DF373:DG373"/>
    <mergeCell ref="DD374:DE374"/>
    <mergeCell ref="DF374:DG374"/>
    <mergeCell ref="DD375:DE375"/>
    <mergeCell ref="DF375:DG375"/>
    <mergeCell ref="DD376:DE376"/>
    <mergeCell ref="DF376:DG376"/>
    <mergeCell ref="DD377:DE377"/>
    <mergeCell ref="DF377:DG377"/>
    <mergeCell ref="DD378:DE378"/>
    <mergeCell ref="DF378:DG378"/>
    <mergeCell ref="DD379:DE379"/>
    <mergeCell ref="DF379:DG379"/>
    <mergeCell ref="DD380:DE381"/>
    <mergeCell ref="DF380:DG381"/>
    <mergeCell ref="DD416:DE416"/>
    <mergeCell ref="DF416:DG416"/>
    <mergeCell ref="DD382:DE382"/>
    <mergeCell ref="DF382:DG382"/>
    <mergeCell ref="DD383:DE383"/>
    <mergeCell ref="DF383:DG383"/>
    <mergeCell ref="DD384:DE384"/>
    <mergeCell ref="DF384:DG384"/>
    <mergeCell ref="DD385:DE385"/>
    <mergeCell ref="DF385:DG385"/>
    <mergeCell ref="DD386:DE386"/>
    <mergeCell ref="DF386:DG386"/>
    <mergeCell ref="DD387:DE387"/>
    <mergeCell ref="DF387:DG387"/>
    <mergeCell ref="DD388:DE388"/>
    <mergeCell ref="DF388:DG388"/>
    <mergeCell ref="DD389:DE389"/>
    <mergeCell ref="DF389:DG389"/>
    <mergeCell ref="DD390:DE390"/>
    <mergeCell ref="DF390:DG390"/>
    <mergeCell ref="DD391:DE391"/>
    <mergeCell ref="DF391:DG391"/>
    <mergeCell ref="DD392:DE392"/>
    <mergeCell ref="DF392:DG392"/>
    <mergeCell ref="DD393:DE393"/>
    <mergeCell ref="DF393:DG393"/>
    <mergeCell ref="DD394:DE394"/>
    <mergeCell ref="DF394:DG394"/>
    <mergeCell ref="DD395:DE395"/>
    <mergeCell ref="DF395:DG395"/>
    <mergeCell ref="DD396:DE396"/>
    <mergeCell ref="DF396:DG396"/>
    <mergeCell ref="DD348:DE348"/>
    <mergeCell ref="DF348:DG348"/>
    <mergeCell ref="DD349:DE349"/>
    <mergeCell ref="DF349:DG349"/>
    <mergeCell ref="DD350:DE350"/>
    <mergeCell ref="DF350:DG350"/>
    <mergeCell ref="DD351:DE351"/>
    <mergeCell ref="DF351:DG351"/>
    <mergeCell ref="DD352:DE352"/>
    <mergeCell ref="DF352:DG352"/>
    <mergeCell ref="DD353:DE353"/>
    <mergeCell ref="DF353:DG353"/>
    <mergeCell ref="DD354:DE354"/>
    <mergeCell ref="DF354:DG354"/>
    <mergeCell ref="DD355:DE355"/>
    <mergeCell ref="DF355:DG355"/>
    <mergeCell ref="DD356:DE356"/>
    <mergeCell ref="DF356:DG356"/>
    <mergeCell ref="DD357:DE357"/>
    <mergeCell ref="DF357:DG357"/>
    <mergeCell ref="DD358:DE358"/>
    <mergeCell ref="DF358:DG358"/>
    <mergeCell ref="DD359:DE359"/>
    <mergeCell ref="DF359:DG359"/>
    <mergeCell ref="DD360:DE360"/>
    <mergeCell ref="DF360:DG360"/>
    <mergeCell ref="DD361:DE361"/>
    <mergeCell ref="DF361:DG361"/>
    <mergeCell ref="DD362:DE362"/>
    <mergeCell ref="DF362:DG362"/>
    <mergeCell ref="DD363:DE363"/>
    <mergeCell ref="DF363:DG363"/>
    <mergeCell ref="DD364:DE364"/>
    <mergeCell ref="DF364:DG364"/>
    <mergeCell ref="DD330:DE330"/>
    <mergeCell ref="DF330:DG330"/>
    <mergeCell ref="DD331:DE331"/>
    <mergeCell ref="DF331:DG331"/>
    <mergeCell ref="DD332:DE332"/>
    <mergeCell ref="DF332:DG332"/>
    <mergeCell ref="DD333:DE333"/>
    <mergeCell ref="DF333:DG333"/>
    <mergeCell ref="DD334:DE334"/>
    <mergeCell ref="DF334:DG334"/>
    <mergeCell ref="DD335:DE335"/>
    <mergeCell ref="DF335:DG335"/>
    <mergeCell ref="DD336:DE336"/>
    <mergeCell ref="DF336:DG336"/>
    <mergeCell ref="DD337:DE337"/>
    <mergeCell ref="DF337:DG337"/>
    <mergeCell ref="DD338:DE338"/>
    <mergeCell ref="DF338:DG338"/>
    <mergeCell ref="DD339:DE339"/>
    <mergeCell ref="DF339:DG339"/>
    <mergeCell ref="DD340:DE340"/>
    <mergeCell ref="DF340:DG340"/>
    <mergeCell ref="DD341:DE341"/>
    <mergeCell ref="DF341:DG341"/>
    <mergeCell ref="DD342:DE342"/>
    <mergeCell ref="DF342:DG342"/>
    <mergeCell ref="DD343:DE343"/>
    <mergeCell ref="DF343:DG343"/>
    <mergeCell ref="DD344:DE344"/>
    <mergeCell ref="DF344:DG344"/>
    <mergeCell ref="DD345:DE345"/>
    <mergeCell ref="DF345:DG345"/>
    <mergeCell ref="DD346:DE347"/>
    <mergeCell ref="DF346:DG347"/>
    <mergeCell ref="DD312:DE312"/>
    <mergeCell ref="DF312:DG312"/>
    <mergeCell ref="DD313:DE313"/>
    <mergeCell ref="DF313:DG313"/>
    <mergeCell ref="DD314:DE314"/>
    <mergeCell ref="DF314:DG314"/>
    <mergeCell ref="DD315:DE315"/>
    <mergeCell ref="DF315:DG315"/>
    <mergeCell ref="DD316:DE316"/>
    <mergeCell ref="DF316:DG316"/>
    <mergeCell ref="DD317:DE317"/>
    <mergeCell ref="DF317:DG317"/>
    <mergeCell ref="DD318:DE318"/>
    <mergeCell ref="DF318:DG318"/>
    <mergeCell ref="DD319:DE319"/>
    <mergeCell ref="DF319:DG319"/>
    <mergeCell ref="DD320:DE320"/>
    <mergeCell ref="DF320:DG320"/>
    <mergeCell ref="DD321:DE321"/>
    <mergeCell ref="DF321:DG321"/>
    <mergeCell ref="DD322:DE323"/>
    <mergeCell ref="DF322:DG323"/>
    <mergeCell ref="DD324:DE324"/>
    <mergeCell ref="DF324:DG324"/>
    <mergeCell ref="DD325:DE325"/>
    <mergeCell ref="DF325:DG325"/>
    <mergeCell ref="DD326:DE326"/>
    <mergeCell ref="DF326:DG326"/>
    <mergeCell ref="DD327:DE327"/>
    <mergeCell ref="DF327:DG327"/>
    <mergeCell ref="DD328:DE328"/>
    <mergeCell ref="DF328:DG328"/>
    <mergeCell ref="DD329:DE329"/>
    <mergeCell ref="DF329:DG329"/>
    <mergeCell ref="DD294:DE294"/>
    <mergeCell ref="DF294:DG294"/>
    <mergeCell ref="DD295:DE295"/>
    <mergeCell ref="DF295:DG295"/>
    <mergeCell ref="DD296:DE296"/>
    <mergeCell ref="DF296:DG296"/>
    <mergeCell ref="DD297:DE297"/>
    <mergeCell ref="DF297:DG297"/>
    <mergeCell ref="DD298:DE298"/>
    <mergeCell ref="DF298:DG298"/>
    <mergeCell ref="DD299:DE300"/>
    <mergeCell ref="DF299:DG300"/>
    <mergeCell ref="DD301:DE301"/>
    <mergeCell ref="DF301:DG301"/>
    <mergeCell ref="DD302:DE302"/>
    <mergeCell ref="DF302:DG302"/>
    <mergeCell ref="DD303:DE303"/>
    <mergeCell ref="DF303:DG303"/>
    <mergeCell ref="DD304:DE304"/>
    <mergeCell ref="DF304:DG304"/>
    <mergeCell ref="DD305:DE305"/>
    <mergeCell ref="DF305:DG305"/>
    <mergeCell ref="DD306:DE306"/>
    <mergeCell ref="DF306:DG306"/>
    <mergeCell ref="DD307:DE307"/>
    <mergeCell ref="DF307:DG307"/>
    <mergeCell ref="DD308:DE308"/>
    <mergeCell ref="DF308:DG308"/>
    <mergeCell ref="DD309:DE309"/>
    <mergeCell ref="DF309:DG309"/>
    <mergeCell ref="DD310:DE310"/>
    <mergeCell ref="DF310:DG310"/>
    <mergeCell ref="DD311:DE311"/>
    <mergeCell ref="DF311:DG311"/>
    <mergeCell ref="DF277:DG277"/>
    <mergeCell ref="DD278:DE278"/>
    <mergeCell ref="DF278:DG278"/>
    <mergeCell ref="DD279:DE279"/>
    <mergeCell ref="DF279:DG279"/>
    <mergeCell ref="DD280:DE280"/>
    <mergeCell ref="DF280:DG280"/>
    <mergeCell ref="DD281:DE281"/>
    <mergeCell ref="DF281:DG281"/>
    <mergeCell ref="DD282:DE282"/>
    <mergeCell ref="DF282:DG282"/>
    <mergeCell ref="DD283:DE283"/>
    <mergeCell ref="DF283:DG283"/>
    <mergeCell ref="DD284:DE284"/>
    <mergeCell ref="DF284:DG284"/>
    <mergeCell ref="DD285:DE285"/>
    <mergeCell ref="DF285:DG285"/>
    <mergeCell ref="DD286:DE286"/>
    <mergeCell ref="DF286:DG286"/>
    <mergeCell ref="DD287:DE287"/>
    <mergeCell ref="DF287:DG287"/>
    <mergeCell ref="DD288:DE288"/>
    <mergeCell ref="DF288:DG288"/>
    <mergeCell ref="DD289:DE289"/>
    <mergeCell ref="DF289:DG289"/>
    <mergeCell ref="DD290:DE290"/>
    <mergeCell ref="DF290:DG290"/>
    <mergeCell ref="DD291:DE291"/>
    <mergeCell ref="DF291:DG291"/>
    <mergeCell ref="DD292:DE292"/>
    <mergeCell ref="DF292:DG292"/>
    <mergeCell ref="DD293:DE293"/>
    <mergeCell ref="DF293:DG293"/>
    <mergeCell ref="CV497:CW498"/>
    <mergeCell ref="CX497:CY498"/>
    <mergeCell ref="CV499:CW500"/>
    <mergeCell ref="CX499:CY500"/>
    <mergeCell ref="CV501:CW502"/>
    <mergeCell ref="CX501:CY502"/>
    <mergeCell ref="CZ497:DA498"/>
    <mergeCell ref="DB497:DC498"/>
    <mergeCell ref="CZ499:DA500"/>
    <mergeCell ref="DB499:DC500"/>
    <mergeCell ref="CZ501:DA502"/>
    <mergeCell ref="DB501:DC502"/>
    <mergeCell ref="DD254:DG254"/>
    <mergeCell ref="DD255:DE255"/>
    <mergeCell ref="DF255:DG255"/>
    <mergeCell ref="DD256:DE256"/>
    <mergeCell ref="DF256:DG256"/>
    <mergeCell ref="DD257:DE257"/>
    <mergeCell ref="DF257:DG257"/>
    <mergeCell ref="DD258:DE258"/>
    <mergeCell ref="DF258:DG258"/>
    <mergeCell ref="DD259:DE259"/>
    <mergeCell ref="DF259:DG259"/>
    <mergeCell ref="DD260:DE260"/>
    <mergeCell ref="DF260:DG260"/>
    <mergeCell ref="DD261:DE261"/>
    <mergeCell ref="DF261:DG261"/>
    <mergeCell ref="DD262:DE262"/>
    <mergeCell ref="DF262:DG262"/>
    <mergeCell ref="DD263:DE263"/>
    <mergeCell ref="DF263:DG263"/>
    <mergeCell ref="DD264:DE264"/>
    <mergeCell ref="DF264:DG264"/>
    <mergeCell ref="DD265:DE265"/>
    <mergeCell ref="DF265:DG265"/>
    <mergeCell ref="DD266:DE266"/>
    <mergeCell ref="DF266:DG266"/>
    <mergeCell ref="DD267:DE267"/>
    <mergeCell ref="DF267:DG267"/>
    <mergeCell ref="DD268:DE268"/>
    <mergeCell ref="DF268:DG268"/>
    <mergeCell ref="DD269:DE269"/>
    <mergeCell ref="DF269:DG269"/>
    <mergeCell ref="DD270:DE270"/>
    <mergeCell ref="DF270:DG270"/>
    <mergeCell ref="DD271:DE272"/>
    <mergeCell ref="DF271:DG272"/>
    <mergeCell ref="DD273:DE273"/>
    <mergeCell ref="DF273:DG273"/>
    <mergeCell ref="DD274:DE274"/>
    <mergeCell ref="DF274:DG274"/>
    <mergeCell ref="DD275:DE275"/>
    <mergeCell ref="DF275:DG275"/>
    <mergeCell ref="DD276:DE276"/>
    <mergeCell ref="CX491:CY491"/>
    <mergeCell ref="CV492:CW492"/>
    <mergeCell ref="CX492:CY492"/>
    <mergeCell ref="CV493:CW493"/>
    <mergeCell ref="CX493:CY493"/>
    <mergeCell ref="CV494:CW494"/>
    <mergeCell ref="CX494:CY494"/>
    <mergeCell ref="CV495:CW495"/>
    <mergeCell ref="DF276:DG276"/>
    <mergeCell ref="DD277:DE277"/>
    <mergeCell ref="CD499:CE500"/>
    <mergeCell ref="CF499:CG500"/>
    <mergeCell ref="CH499:CI500"/>
    <mergeCell ref="CJ499:CK500"/>
    <mergeCell ref="CL499:CM500"/>
    <mergeCell ref="CN499:CO500"/>
    <mergeCell ref="CP499:CQ500"/>
    <mergeCell ref="CR499:CS500"/>
    <mergeCell ref="CT499:CU500"/>
    <mergeCell ref="B501:C502"/>
    <mergeCell ref="D501:E502"/>
    <mergeCell ref="F501:G502"/>
    <mergeCell ref="H501:I502"/>
    <mergeCell ref="J501:K502"/>
    <mergeCell ref="L501:M502"/>
    <mergeCell ref="N501:O502"/>
    <mergeCell ref="P501:Q502"/>
    <mergeCell ref="R501:S502"/>
    <mergeCell ref="T501:U502"/>
    <mergeCell ref="V501:W502"/>
    <mergeCell ref="X501:Y502"/>
    <mergeCell ref="Z501:AA502"/>
    <mergeCell ref="AB501:AC502"/>
    <mergeCell ref="AD501:AE502"/>
    <mergeCell ref="AF501:AG502"/>
    <mergeCell ref="AH501:AI502"/>
    <mergeCell ref="AJ501:AK502"/>
    <mergeCell ref="AL501:AM502"/>
    <mergeCell ref="AN501:AO502"/>
    <mergeCell ref="AP501:AQ502"/>
    <mergeCell ref="AR501:AS502"/>
    <mergeCell ref="AT501:AU502"/>
    <mergeCell ref="AV501:AW502"/>
    <mergeCell ref="AX501:AY502"/>
    <mergeCell ref="AZ501:BA502"/>
    <mergeCell ref="BB501:BC502"/>
    <mergeCell ref="BD501:BE502"/>
    <mergeCell ref="BF501:BG502"/>
    <mergeCell ref="BH501:BI502"/>
    <mergeCell ref="BJ501:BK502"/>
    <mergeCell ref="BL501:BM502"/>
    <mergeCell ref="BN501:BO502"/>
    <mergeCell ref="BP501:BQ502"/>
    <mergeCell ref="BR501:BS502"/>
    <mergeCell ref="BT501:BU502"/>
    <mergeCell ref="BV501:BW502"/>
    <mergeCell ref="BX501:BY502"/>
    <mergeCell ref="BZ501:CA502"/>
    <mergeCell ref="CB501:CC502"/>
    <mergeCell ref="CD501:CE502"/>
    <mergeCell ref="CF501:CG502"/>
    <mergeCell ref="CH501:CI502"/>
    <mergeCell ref="CJ501:CK502"/>
    <mergeCell ref="CL501:CM502"/>
    <mergeCell ref="CN501:CO502"/>
    <mergeCell ref="CP501:CQ502"/>
    <mergeCell ref="CR501:CS502"/>
    <mergeCell ref="CT501:CU502"/>
    <mergeCell ref="BP497:BQ498"/>
    <mergeCell ref="BR497:BS498"/>
    <mergeCell ref="BT497:BU498"/>
    <mergeCell ref="BV497:BW498"/>
    <mergeCell ref="BX497:BY498"/>
    <mergeCell ref="BZ497:CA498"/>
    <mergeCell ref="CB497:CC498"/>
    <mergeCell ref="CD497:CE498"/>
    <mergeCell ref="CF497:CG498"/>
    <mergeCell ref="CH497:CI498"/>
    <mergeCell ref="CJ497:CK498"/>
    <mergeCell ref="CL497:CM498"/>
    <mergeCell ref="CN497:CO498"/>
    <mergeCell ref="CP497:CQ498"/>
    <mergeCell ref="CR497:CS498"/>
    <mergeCell ref="CT497:CU498"/>
    <mergeCell ref="B499:C500"/>
    <mergeCell ref="D499:E500"/>
    <mergeCell ref="F499:G500"/>
    <mergeCell ref="H499:I500"/>
    <mergeCell ref="J499:K500"/>
    <mergeCell ref="L499:M500"/>
    <mergeCell ref="N499:O500"/>
    <mergeCell ref="P499:Q500"/>
    <mergeCell ref="R499:S500"/>
    <mergeCell ref="T499:U500"/>
    <mergeCell ref="V499:W500"/>
    <mergeCell ref="X499:Y500"/>
    <mergeCell ref="Z499:AA500"/>
    <mergeCell ref="AB499:AC500"/>
    <mergeCell ref="AD499:AE500"/>
    <mergeCell ref="AF499:AG500"/>
    <mergeCell ref="AH499:AI500"/>
    <mergeCell ref="AJ499:AK500"/>
    <mergeCell ref="AL499:AM500"/>
    <mergeCell ref="AN499:AO500"/>
    <mergeCell ref="AP499:AQ500"/>
    <mergeCell ref="AR499:AS500"/>
    <mergeCell ref="AT499:AU500"/>
    <mergeCell ref="AV499:AW500"/>
    <mergeCell ref="AX499:AY500"/>
    <mergeCell ref="AZ499:BA500"/>
    <mergeCell ref="BB499:BC500"/>
    <mergeCell ref="BD499:BE500"/>
    <mergeCell ref="BF499:BG500"/>
    <mergeCell ref="BH499:BI500"/>
    <mergeCell ref="BJ499:BK500"/>
    <mergeCell ref="BL499:BM500"/>
    <mergeCell ref="BN499:BO500"/>
    <mergeCell ref="BP499:BQ500"/>
    <mergeCell ref="BR499:BS500"/>
    <mergeCell ref="BT499:BU500"/>
    <mergeCell ref="BV499:BW500"/>
    <mergeCell ref="BX499:BY500"/>
    <mergeCell ref="BZ499:CA500"/>
    <mergeCell ref="CB499:CC500"/>
    <mergeCell ref="B497:C498"/>
    <mergeCell ref="D497:E498"/>
    <mergeCell ref="F497:G498"/>
    <mergeCell ref="H497:I498"/>
    <mergeCell ref="J497:K498"/>
    <mergeCell ref="L497:M498"/>
    <mergeCell ref="N497:O498"/>
    <mergeCell ref="P497:Q498"/>
    <mergeCell ref="R497:S498"/>
    <mergeCell ref="T497:U498"/>
    <mergeCell ref="V497:W498"/>
    <mergeCell ref="X497:Y498"/>
    <mergeCell ref="Z497:AA498"/>
    <mergeCell ref="AB497:AC498"/>
    <mergeCell ref="AD497:AE498"/>
    <mergeCell ref="AF497:AG498"/>
    <mergeCell ref="AH497:AI498"/>
    <mergeCell ref="AJ497:AK498"/>
    <mergeCell ref="AL497:AM498"/>
    <mergeCell ref="AN497:AO498"/>
    <mergeCell ref="AP497:AQ498"/>
    <mergeCell ref="AR497:AS498"/>
    <mergeCell ref="AT497:AU498"/>
    <mergeCell ref="AV497:AW498"/>
    <mergeCell ref="AX497:AY498"/>
    <mergeCell ref="AZ497:BA498"/>
    <mergeCell ref="BB497:BC498"/>
    <mergeCell ref="BD497:BE498"/>
    <mergeCell ref="BF497:BG498"/>
    <mergeCell ref="BH497:BI498"/>
    <mergeCell ref="BJ497:BK498"/>
    <mergeCell ref="BL497:BM498"/>
    <mergeCell ref="BN497:BO498"/>
    <mergeCell ref="B516:C516"/>
    <mergeCell ref="D516:E516"/>
    <mergeCell ref="F516:G516"/>
    <mergeCell ref="H516:I516"/>
    <mergeCell ref="J516:K516"/>
    <mergeCell ref="L516:M516"/>
    <mergeCell ref="N516:O516"/>
    <mergeCell ref="P516:Q516"/>
    <mergeCell ref="R516:S516"/>
    <mergeCell ref="T516:U516"/>
    <mergeCell ref="V516:W516"/>
    <mergeCell ref="H503:I503"/>
    <mergeCell ref="J503:K503"/>
    <mergeCell ref="B512:C512"/>
    <mergeCell ref="B513:C513"/>
    <mergeCell ref="B514:C514"/>
    <mergeCell ref="B509:C509"/>
    <mergeCell ref="B510:C510"/>
    <mergeCell ref="B511:C511"/>
    <mergeCell ref="D507:E508"/>
    <mergeCell ref="F507:G508"/>
    <mergeCell ref="B507:C508"/>
    <mergeCell ref="D506:G506"/>
    <mergeCell ref="B504:S504"/>
    <mergeCell ref="D512:E512"/>
    <mergeCell ref="F512:G512"/>
    <mergeCell ref="D513:E513"/>
    <mergeCell ref="F513:G513"/>
    <mergeCell ref="D514:E514"/>
    <mergeCell ref="F514:G514"/>
    <mergeCell ref="D509:E509"/>
    <mergeCell ref="H506:K506"/>
    <mergeCell ref="H507:I508"/>
    <mergeCell ref="J507:K508"/>
    <mergeCell ref="H509:I509"/>
    <mergeCell ref="J509:K509"/>
    <mergeCell ref="H510:I510"/>
    <mergeCell ref="J510:K510"/>
    <mergeCell ref="H511:I511"/>
    <mergeCell ref="B517:C517"/>
    <mergeCell ref="D517:E517"/>
    <mergeCell ref="F517:G517"/>
    <mergeCell ref="H517:I517"/>
    <mergeCell ref="J517:K517"/>
    <mergeCell ref="L517:M517"/>
    <mergeCell ref="N517:O517"/>
    <mergeCell ref="P517:Q517"/>
    <mergeCell ref="R517:S517"/>
    <mergeCell ref="T517:U517"/>
    <mergeCell ref="V517:W517"/>
    <mergeCell ref="B518:C518"/>
    <mergeCell ref="D518:E518"/>
    <mergeCell ref="F518:G518"/>
    <mergeCell ref="H518:I518"/>
    <mergeCell ref="J518:K518"/>
    <mergeCell ref="L518:M518"/>
    <mergeCell ref="N518:O518"/>
    <mergeCell ref="P518:Q518"/>
    <mergeCell ref="R518:S518"/>
    <mergeCell ref="T518:U518"/>
    <mergeCell ref="V518:W518"/>
    <mergeCell ref="CZ486:DA486"/>
    <mergeCell ref="DB486:DC486"/>
    <mergeCell ref="CZ487:DA487"/>
    <mergeCell ref="DB487:DC487"/>
    <mergeCell ref="CZ488:DA488"/>
    <mergeCell ref="DB488:DC488"/>
    <mergeCell ref="CZ489:DA489"/>
    <mergeCell ref="DB489:DC489"/>
    <mergeCell ref="CZ490:DA490"/>
    <mergeCell ref="DB490:DC490"/>
    <mergeCell ref="CZ491:DA491"/>
    <mergeCell ref="DB491:DC491"/>
    <mergeCell ref="CZ492:DA492"/>
    <mergeCell ref="DB492:DC492"/>
    <mergeCell ref="CZ493:DA493"/>
    <mergeCell ref="DB493:DC493"/>
    <mergeCell ref="CZ494:DA494"/>
    <mergeCell ref="DB494:DC494"/>
    <mergeCell ref="CZ495:DA495"/>
    <mergeCell ref="DB495:DC495"/>
    <mergeCell ref="CZ496:DA496"/>
    <mergeCell ref="DB496:DC496"/>
    <mergeCell ref="B515:C515"/>
    <mergeCell ref="D515:E515"/>
    <mergeCell ref="F515:G515"/>
    <mergeCell ref="H515:I515"/>
    <mergeCell ref="J515:K515"/>
    <mergeCell ref="L515:M515"/>
    <mergeCell ref="N515:O515"/>
    <mergeCell ref="P515:Q515"/>
    <mergeCell ref="R515:S515"/>
    <mergeCell ref="T515:U515"/>
    <mergeCell ref="V515:W515"/>
    <mergeCell ref="CN495:CO496"/>
    <mergeCell ref="CP495:CQ496"/>
    <mergeCell ref="CR491:CS492"/>
    <mergeCell ref="CT491:CU492"/>
    <mergeCell ref="CR493:CS494"/>
    <mergeCell ref="CT493:CU494"/>
    <mergeCell ref="CR495:CS496"/>
    <mergeCell ref="CT495:CU496"/>
    <mergeCell ref="CV491:CW491"/>
    <mergeCell ref="CX495:CY495"/>
    <mergeCell ref="CV496:CW496"/>
    <mergeCell ref="CX496:CY496"/>
    <mergeCell ref="CF491:CG492"/>
    <mergeCell ref="CH491:CI492"/>
    <mergeCell ref="CF493:CG494"/>
    <mergeCell ref="CH493:CI494"/>
    <mergeCell ref="CF495:CG496"/>
    <mergeCell ref="CH495:CI496"/>
    <mergeCell ref="CJ491:CK492"/>
    <mergeCell ref="CL491:CM492"/>
    <mergeCell ref="CJ493:CK494"/>
    <mergeCell ref="CL493:CM494"/>
    <mergeCell ref="CJ495:CK496"/>
    <mergeCell ref="CZ467:DA467"/>
    <mergeCell ref="DB467:DC467"/>
    <mergeCell ref="CZ468:DA468"/>
    <mergeCell ref="DB468:DC468"/>
    <mergeCell ref="CZ469:DA469"/>
    <mergeCell ref="DB469:DC469"/>
    <mergeCell ref="CZ470:DA470"/>
    <mergeCell ref="DB470:DC470"/>
    <mergeCell ref="CZ471:DA471"/>
    <mergeCell ref="DB471:DC471"/>
    <mergeCell ref="CZ472:DA472"/>
    <mergeCell ref="DB472:DC472"/>
    <mergeCell ref="CZ473:DA473"/>
    <mergeCell ref="DB473:DC473"/>
    <mergeCell ref="CZ474:DA474"/>
    <mergeCell ref="DB474:DC474"/>
    <mergeCell ref="CZ475:DA475"/>
    <mergeCell ref="DB475:DC475"/>
    <mergeCell ref="CZ476:DA477"/>
    <mergeCell ref="DB476:DC477"/>
    <mergeCell ref="CZ478:DA478"/>
    <mergeCell ref="DB478:DC478"/>
    <mergeCell ref="CZ479:DA479"/>
    <mergeCell ref="DB479:DC479"/>
    <mergeCell ref="CZ480:DA480"/>
    <mergeCell ref="DB480:DC480"/>
    <mergeCell ref="CZ481:DA481"/>
    <mergeCell ref="DB481:DC481"/>
    <mergeCell ref="CZ482:DA483"/>
    <mergeCell ref="DB482:DC483"/>
    <mergeCell ref="CZ484:DA484"/>
    <mergeCell ref="DB484:DC484"/>
    <mergeCell ref="CZ485:DA485"/>
    <mergeCell ref="DB485:DC485"/>
    <mergeCell ref="CL495:CM496"/>
    <mergeCell ref="CV486:CW486"/>
    <mergeCell ref="CX486:CY486"/>
    <mergeCell ref="CV487:CW487"/>
    <mergeCell ref="CX487:CY487"/>
    <mergeCell ref="CV488:CW488"/>
    <mergeCell ref="CX488:CY488"/>
    <mergeCell ref="CV489:CW489"/>
    <mergeCell ref="CX489:CY489"/>
    <mergeCell ref="CV490:CW490"/>
    <mergeCell ref="CX490:CY490"/>
    <mergeCell ref="CV481:CW481"/>
    <mergeCell ref="CX481:CY481"/>
    <mergeCell ref="CV482:CW483"/>
    <mergeCell ref="CX482:CY483"/>
    <mergeCell ref="CV484:CW484"/>
    <mergeCell ref="CZ448:DA449"/>
    <mergeCell ref="DB448:DC449"/>
    <mergeCell ref="CZ450:DA450"/>
    <mergeCell ref="DB450:DC450"/>
    <mergeCell ref="CZ451:DA451"/>
    <mergeCell ref="DB451:DC451"/>
    <mergeCell ref="CZ452:DA452"/>
    <mergeCell ref="DB452:DC452"/>
    <mergeCell ref="CZ453:DA453"/>
    <mergeCell ref="DB453:DC453"/>
    <mergeCell ref="CZ454:DA454"/>
    <mergeCell ref="DB454:DC454"/>
    <mergeCell ref="CZ455:DA455"/>
    <mergeCell ref="DB455:DC455"/>
    <mergeCell ref="CZ456:DA457"/>
    <mergeCell ref="DB456:DC457"/>
    <mergeCell ref="CZ458:DA458"/>
    <mergeCell ref="DB458:DC458"/>
    <mergeCell ref="CZ459:DA459"/>
    <mergeCell ref="DB459:DC459"/>
    <mergeCell ref="CZ460:DA460"/>
    <mergeCell ref="DB460:DC460"/>
    <mergeCell ref="CZ461:DA461"/>
    <mergeCell ref="DB461:DC461"/>
    <mergeCell ref="CZ462:DA462"/>
    <mergeCell ref="DB462:DC462"/>
    <mergeCell ref="CZ463:DA463"/>
    <mergeCell ref="DB463:DC463"/>
    <mergeCell ref="CZ464:DA464"/>
    <mergeCell ref="DB464:DC464"/>
    <mergeCell ref="CZ465:DA465"/>
    <mergeCell ref="DB465:DC465"/>
    <mergeCell ref="CZ466:DA466"/>
    <mergeCell ref="DB466:DC466"/>
    <mergeCell ref="CZ430:DA431"/>
    <mergeCell ref="DB430:DC431"/>
    <mergeCell ref="CZ432:DA432"/>
    <mergeCell ref="DB432:DC432"/>
    <mergeCell ref="CZ433:DA433"/>
    <mergeCell ref="DB433:DC433"/>
    <mergeCell ref="CZ434:DA434"/>
    <mergeCell ref="DB434:DC434"/>
    <mergeCell ref="CZ435:DA435"/>
    <mergeCell ref="DB435:DC435"/>
    <mergeCell ref="CZ436:DA436"/>
    <mergeCell ref="DB436:DC436"/>
    <mergeCell ref="CZ437:DA437"/>
    <mergeCell ref="DB437:DC437"/>
    <mergeCell ref="CZ438:DA438"/>
    <mergeCell ref="DB438:DC438"/>
    <mergeCell ref="CZ439:DA439"/>
    <mergeCell ref="DB439:DC439"/>
    <mergeCell ref="CZ440:DA440"/>
    <mergeCell ref="DB440:DC440"/>
    <mergeCell ref="CZ441:DA441"/>
    <mergeCell ref="DB441:DC441"/>
    <mergeCell ref="CZ442:DA442"/>
    <mergeCell ref="DB442:DC442"/>
    <mergeCell ref="CZ443:DA443"/>
    <mergeCell ref="DB443:DC443"/>
    <mergeCell ref="CZ444:DA444"/>
    <mergeCell ref="DB444:DC444"/>
    <mergeCell ref="CZ445:DA445"/>
    <mergeCell ref="DB445:DC445"/>
    <mergeCell ref="CZ446:DA446"/>
    <mergeCell ref="DB446:DC446"/>
    <mergeCell ref="CZ447:DA447"/>
    <mergeCell ref="DB447:DC447"/>
    <mergeCell ref="CZ412:DA412"/>
    <mergeCell ref="DB412:DC412"/>
    <mergeCell ref="CZ413:DA413"/>
    <mergeCell ref="DB413:DC413"/>
    <mergeCell ref="CZ414:DA415"/>
    <mergeCell ref="DB414:DC415"/>
    <mergeCell ref="CZ416:DA416"/>
    <mergeCell ref="DB416:DC416"/>
    <mergeCell ref="CZ417:DA417"/>
    <mergeCell ref="DB417:DC417"/>
    <mergeCell ref="CZ418:DA418"/>
    <mergeCell ref="DB418:DC418"/>
    <mergeCell ref="CZ419:DA419"/>
    <mergeCell ref="DB419:DC419"/>
    <mergeCell ref="CZ420:DA420"/>
    <mergeCell ref="DB420:DC420"/>
    <mergeCell ref="CZ421:DA421"/>
    <mergeCell ref="DB421:DC421"/>
    <mergeCell ref="CZ422:DA422"/>
    <mergeCell ref="DB422:DC422"/>
    <mergeCell ref="CZ423:DA423"/>
    <mergeCell ref="DB423:DC423"/>
    <mergeCell ref="CZ424:DA424"/>
    <mergeCell ref="DB424:DC424"/>
    <mergeCell ref="CZ425:DA425"/>
    <mergeCell ref="DB425:DC425"/>
    <mergeCell ref="CZ426:DA426"/>
    <mergeCell ref="DB426:DC426"/>
    <mergeCell ref="CZ427:DA427"/>
    <mergeCell ref="DB427:DC427"/>
    <mergeCell ref="CZ428:DA428"/>
    <mergeCell ref="DB428:DC428"/>
    <mergeCell ref="CZ429:DA429"/>
    <mergeCell ref="DB429:DC429"/>
    <mergeCell ref="CZ395:DA395"/>
    <mergeCell ref="DB395:DC395"/>
    <mergeCell ref="CZ396:DA396"/>
    <mergeCell ref="DB396:DC396"/>
    <mergeCell ref="CZ397:DA397"/>
    <mergeCell ref="DB397:DC397"/>
    <mergeCell ref="CZ398:DA398"/>
    <mergeCell ref="DB398:DC398"/>
    <mergeCell ref="CZ399:DA399"/>
    <mergeCell ref="DB399:DC399"/>
    <mergeCell ref="CZ400:DA400"/>
    <mergeCell ref="DB400:DC400"/>
    <mergeCell ref="CZ401:DA401"/>
    <mergeCell ref="DB401:DC401"/>
    <mergeCell ref="CZ402:DA402"/>
    <mergeCell ref="DB402:DC402"/>
    <mergeCell ref="CZ403:DA403"/>
    <mergeCell ref="DB403:DC403"/>
    <mergeCell ref="CZ404:DA404"/>
    <mergeCell ref="DB404:DC404"/>
    <mergeCell ref="CZ405:DA405"/>
    <mergeCell ref="DB405:DC405"/>
    <mergeCell ref="CZ406:DA406"/>
    <mergeCell ref="DB406:DC406"/>
    <mergeCell ref="CZ407:DA407"/>
    <mergeCell ref="DB407:DC407"/>
    <mergeCell ref="CZ408:DA408"/>
    <mergeCell ref="DB408:DC408"/>
    <mergeCell ref="CZ409:DA409"/>
    <mergeCell ref="DB409:DC409"/>
    <mergeCell ref="CZ410:DA410"/>
    <mergeCell ref="DB410:DC410"/>
    <mergeCell ref="CZ411:DA411"/>
    <mergeCell ref="DB411:DC411"/>
    <mergeCell ref="CZ377:DA377"/>
    <mergeCell ref="DB377:DC377"/>
    <mergeCell ref="CZ378:DA378"/>
    <mergeCell ref="DB378:DC378"/>
    <mergeCell ref="CZ379:DA379"/>
    <mergeCell ref="DB379:DC379"/>
    <mergeCell ref="CZ380:DA381"/>
    <mergeCell ref="DB380:DC381"/>
    <mergeCell ref="CZ382:DA382"/>
    <mergeCell ref="DB382:DC382"/>
    <mergeCell ref="CZ383:DA383"/>
    <mergeCell ref="DB383:DC383"/>
    <mergeCell ref="CZ384:DA384"/>
    <mergeCell ref="DB384:DC384"/>
    <mergeCell ref="CZ385:DA385"/>
    <mergeCell ref="DB385:DC385"/>
    <mergeCell ref="CZ386:DA386"/>
    <mergeCell ref="DB386:DC386"/>
    <mergeCell ref="CZ387:DA387"/>
    <mergeCell ref="DB387:DC387"/>
    <mergeCell ref="CZ388:DA388"/>
    <mergeCell ref="DB388:DC388"/>
    <mergeCell ref="CZ389:DA389"/>
    <mergeCell ref="DB389:DC389"/>
    <mergeCell ref="CZ390:DA390"/>
    <mergeCell ref="DB390:DC390"/>
    <mergeCell ref="CZ391:DA391"/>
    <mergeCell ref="DB391:DC391"/>
    <mergeCell ref="CZ392:DA392"/>
    <mergeCell ref="DB392:DC392"/>
    <mergeCell ref="CZ393:DA393"/>
    <mergeCell ref="DB393:DC393"/>
    <mergeCell ref="CZ394:DA394"/>
    <mergeCell ref="DB394:DC394"/>
    <mergeCell ref="CZ360:DA360"/>
    <mergeCell ref="DB360:DC360"/>
    <mergeCell ref="CZ361:DA361"/>
    <mergeCell ref="DB361:DC361"/>
    <mergeCell ref="CZ362:DA362"/>
    <mergeCell ref="DB362:DC362"/>
    <mergeCell ref="CZ363:DA363"/>
    <mergeCell ref="DB363:DC363"/>
    <mergeCell ref="CZ364:DA364"/>
    <mergeCell ref="DB364:DC364"/>
    <mergeCell ref="CZ365:DA365"/>
    <mergeCell ref="DB365:DC365"/>
    <mergeCell ref="CZ366:DA366"/>
    <mergeCell ref="DB366:DC366"/>
    <mergeCell ref="CZ367:DA367"/>
    <mergeCell ref="DB367:DC367"/>
    <mergeCell ref="CZ368:DA368"/>
    <mergeCell ref="DB368:DC368"/>
    <mergeCell ref="CZ369:DA369"/>
    <mergeCell ref="DB369:DC369"/>
    <mergeCell ref="CZ370:DA370"/>
    <mergeCell ref="DB370:DC370"/>
    <mergeCell ref="CZ371:DA371"/>
    <mergeCell ref="DB371:DC371"/>
    <mergeCell ref="CZ372:DA372"/>
    <mergeCell ref="DB372:DC372"/>
    <mergeCell ref="CZ373:DA373"/>
    <mergeCell ref="DB373:DC373"/>
    <mergeCell ref="CZ374:DA374"/>
    <mergeCell ref="DB374:DC374"/>
    <mergeCell ref="CZ375:DA375"/>
    <mergeCell ref="DB375:DC375"/>
    <mergeCell ref="CZ376:DA376"/>
    <mergeCell ref="DB376:DC376"/>
    <mergeCell ref="CZ342:DA342"/>
    <mergeCell ref="DB342:DC342"/>
    <mergeCell ref="CZ343:DA343"/>
    <mergeCell ref="DB343:DC343"/>
    <mergeCell ref="CZ344:DA344"/>
    <mergeCell ref="DB344:DC344"/>
    <mergeCell ref="CZ345:DA345"/>
    <mergeCell ref="DB345:DC345"/>
    <mergeCell ref="CZ346:DA347"/>
    <mergeCell ref="DB346:DC347"/>
    <mergeCell ref="CZ348:DA348"/>
    <mergeCell ref="DB348:DC348"/>
    <mergeCell ref="CZ349:DA349"/>
    <mergeCell ref="DB349:DC349"/>
    <mergeCell ref="CZ350:DA350"/>
    <mergeCell ref="DB350:DC350"/>
    <mergeCell ref="CZ351:DA351"/>
    <mergeCell ref="DB351:DC351"/>
    <mergeCell ref="CZ352:DA352"/>
    <mergeCell ref="DB352:DC352"/>
    <mergeCell ref="CZ353:DA353"/>
    <mergeCell ref="DB353:DC353"/>
    <mergeCell ref="CZ354:DA354"/>
    <mergeCell ref="DB354:DC354"/>
    <mergeCell ref="CZ355:DA355"/>
    <mergeCell ref="DB355:DC355"/>
    <mergeCell ref="CZ356:DA356"/>
    <mergeCell ref="DB356:DC356"/>
    <mergeCell ref="CZ357:DA357"/>
    <mergeCell ref="DB357:DC357"/>
    <mergeCell ref="CZ358:DA358"/>
    <mergeCell ref="DB358:DC358"/>
    <mergeCell ref="CZ359:DA359"/>
    <mergeCell ref="DB359:DC359"/>
    <mergeCell ref="CZ325:DA325"/>
    <mergeCell ref="DB325:DC325"/>
    <mergeCell ref="CZ326:DA326"/>
    <mergeCell ref="DB326:DC326"/>
    <mergeCell ref="CZ327:DA327"/>
    <mergeCell ref="DB327:DC327"/>
    <mergeCell ref="CZ328:DA328"/>
    <mergeCell ref="DB328:DC328"/>
    <mergeCell ref="CZ329:DA329"/>
    <mergeCell ref="DB329:DC329"/>
    <mergeCell ref="CZ330:DA330"/>
    <mergeCell ref="DB330:DC330"/>
    <mergeCell ref="CZ331:DA331"/>
    <mergeCell ref="DB331:DC331"/>
    <mergeCell ref="CZ332:DA332"/>
    <mergeCell ref="DB332:DC332"/>
    <mergeCell ref="CZ333:DA333"/>
    <mergeCell ref="DB333:DC333"/>
    <mergeCell ref="CZ334:DA334"/>
    <mergeCell ref="DB334:DC334"/>
    <mergeCell ref="CZ335:DA335"/>
    <mergeCell ref="DB335:DC335"/>
    <mergeCell ref="CZ336:DA336"/>
    <mergeCell ref="DB336:DC336"/>
    <mergeCell ref="CZ337:DA337"/>
    <mergeCell ref="DB337:DC337"/>
    <mergeCell ref="CZ338:DA338"/>
    <mergeCell ref="DB338:DC338"/>
    <mergeCell ref="CZ339:DA339"/>
    <mergeCell ref="DB339:DC339"/>
    <mergeCell ref="CZ340:DA340"/>
    <mergeCell ref="DB340:DC340"/>
    <mergeCell ref="CZ341:DA341"/>
    <mergeCell ref="DB341:DC341"/>
    <mergeCell ref="CZ307:DA307"/>
    <mergeCell ref="DB307:DC307"/>
    <mergeCell ref="CZ308:DA308"/>
    <mergeCell ref="DB308:DC308"/>
    <mergeCell ref="CZ309:DA309"/>
    <mergeCell ref="DB309:DC309"/>
    <mergeCell ref="CZ310:DA310"/>
    <mergeCell ref="DB310:DC310"/>
    <mergeCell ref="CZ311:DA311"/>
    <mergeCell ref="DB311:DC311"/>
    <mergeCell ref="CZ312:DA312"/>
    <mergeCell ref="DB312:DC312"/>
    <mergeCell ref="CZ313:DA313"/>
    <mergeCell ref="DB313:DC313"/>
    <mergeCell ref="CZ314:DA314"/>
    <mergeCell ref="DB314:DC314"/>
    <mergeCell ref="CZ315:DA315"/>
    <mergeCell ref="DB315:DC315"/>
    <mergeCell ref="CZ316:DA316"/>
    <mergeCell ref="DB316:DC316"/>
    <mergeCell ref="CZ317:DA317"/>
    <mergeCell ref="DB317:DC317"/>
    <mergeCell ref="CZ318:DA318"/>
    <mergeCell ref="DB318:DC318"/>
    <mergeCell ref="CZ319:DA319"/>
    <mergeCell ref="DB319:DC319"/>
    <mergeCell ref="CZ320:DA320"/>
    <mergeCell ref="DB320:DC320"/>
    <mergeCell ref="CZ321:DA321"/>
    <mergeCell ref="DB321:DC321"/>
    <mergeCell ref="CZ322:DA323"/>
    <mergeCell ref="DB322:DC323"/>
    <mergeCell ref="CZ324:DA324"/>
    <mergeCell ref="DB324:DC324"/>
    <mergeCell ref="CZ289:DA289"/>
    <mergeCell ref="DB289:DC289"/>
    <mergeCell ref="CZ290:DA290"/>
    <mergeCell ref="DB290:DC290"/>
    <mergeCell ref="CZ291:DA291"/>
    <mergeCell ref="DB291:DC291"/>
    <mergeCell ref="CZ292:DA292"/>
    <mergeCell ref="DB292:DC292"/>
    <mergeCell ref="CZ293:DA293"/>
    <mergeCell ref="DB293:DC293"/>
    <mergeCell ref="CZ294:DA294"/>
    <mergeCell ref="DB294:DC294"/>
    <mergeCell ref="CZ295:DA295"/>
    <mergeCell ref="DB295:DC295"/>
    <mergeCell ref="CZ296:DA296"/>
    <mergeCell ref="DB296:DC296"/>
    <mergeCell ref="CZ297:DA297"/>
    <mergeCell ref="DB297:DC297"/>
    <mergeCell ref="CZ298:DA298"/>
    <mergeCell ref="DB298:DC298"/>
    <mergeCell ref="CZ299:DA300"/>
    <mergeCell ref="DB299:DC300"/>
    <mergeCell ref="CZ301:DA301"/>
    <mergeCell ref="DB301:DC301"/>
    <mergeCell ref="CZ302:DA302"/>
    <mergeCell ref="DB302:DC302"/>
    <mergeCell ref="CZ303:DA303"/>
    <mergeCell ref="DB303:DC303"/>
    <mergeCell ref="CZ304:DA304"/>
    <mergeCell ref="DB304:DC304"/>
    <mergeCell ref="CZ305:DA305"/>
    <mergeCell ref="DB305:DC305"/>
    <mergeCell ref="CZ306:DA306"/>
    <mergeCell ref="DB306:DC306"/>
    <mergeCell ref="CZ271:DA272"/>
    <mergeCell ref="DB271:DC272"/>
    <mergeCell ref="CZ273:DA273"/>
    <mergeCell ref="DB273:DC273"/>
    <mergeCell ref="CZ274:DA274"/>
    <mergeCell ref="DB274:DC274"/>
    <mergeCell ref="CZ275:DA275"/>
    <mergeCell ref="DB275:DC275"/>
    <mergeCell ref="CZ276:DA276"/>
    <mergeCell ref="DB276:DC276"/>
    <mergeCell ref="CZ277:DA277"/>
    <mergeCell ref="DB277:DC277"/>
    <mergeCell ref="CZ278:DA278"/>
    <mergeCell ref="DB278:DC278"/>
    <mergeCell ref="CZ279:DA279"/>
    <mergeCell ref="DB279:DC279"/>
    <mergeCell ref="CZ280:DA280"/>
    <mergeCell ref="DB280:DC280"/>
    <mergeCell ref="CZ281:DA281"/>
    <mergeCell ref="DB281:DC281"/>
    <mergeCell ref="CZ282:DA282"/>
    <mergeCell ref="DB282:DC282"/>
    <mergeCell ref="CZ283:DA283"/>
    <mergeCell ref="DB283:DC283"/>
    <mergeCell ref="CZ284:DA284"/>
    <mergeCell ref="DB284:DC284"/>
    <mergeCell ref="CZ285:DA285"/>
    <mergeCell ref="DB285:DC285"/>
    <mergeCell ref="CZ286:DA286"/>
    <mergeCell ref="DB286:DC286"/>
    <mergeCell ref="CZ287:DA287"/>
    <mergeCell ref="DB287:DC287"/>
    <mergeCell ref="CZ288:DA288"/>
    <mergeCell ref="DB288:DC288"/>
    <mergeCell ref="CZ254:DC254"/>
    <mergeCell ref="CZ255:DA255"/>
    <mergeCell ref="DB255:DC255"/>
    <mergeCell ref="CZ256:DA256"/>
    <mergeCell ref="DB256:DC256"/>
    <mergeCell ref="CZ257:DA257"/>
    <mergeCell ref="DB257:DC257"/>
    <mergeCell ref="CZ258:DA258"/>
    <mergeCell ref="DB258:DC258"/>
    <mergeCell ref="CZ259:DA259"/>
    <mergeCell ref="DB259:DC259"/>
    <mergeCell ref="CZ260:DA260"/>
    <mergeCell ref="DB260:DC260"/>
    <mergeCell ref="CZ261:DA261"/>
    <mergeCell ref="DB261:DC261"/>
    <mergeCell ref="CZ262:DA262"/>
    <mergeCell ref="DB262:DC262"/>
    <mergeCell ref="CZ263:DA263"/>
    <mergeCell ref="DB263:DC263"/>
    <mergeCell ref="CZ264:DA264"/>
    <mergeCell ref="DB264:DC264"/>
    <mergeCell ref="CZ265:DA265"/>
    <mergeCell ref="DB265:DC265"/>
    <mergeCell ref="CZ266:DA266"/>
    <mergeCell ref="DB266:DC266"/>
    <mergeCell ref="CZ267:DA267"/>
    <mergeCell ref="DB267:DC267"/>
    <mergeCell ref="CZ268:DA268"/>
    <mergeCell ref="DB268:DC268"/>
    <mergeCell ref="CZ269:DA269"/>
    <mergeCell ref="DB269:DC269"/>
    <mergeCell ref="CZ270:DA270"/>
    <mergeCell ref="DB270:DC270"/>
    <mergeCell ref="CB198:CB199"/>
    <mergeCell ref="CC198:CC199"/>
    <mergeCell ref="CD198:CD199"/>
    <mergeCell ref="CE198:CE199"/>
    <mergeCell ref="CB200:CB201"/>
    <mergeCell ref="CC200:CC201"/>
    <mergeCell ref="CD200:CD201"/>
    <mergeCell ref="CE200:CE201"/>
    <mergeCell ref="CB202:CB203"/>
    <mergeCell ref="CC202:CC203"/>
    <mergeCell ref="CD202:CD203"/>
    <mergeCell ref="CE202:CE203"/>
    <mergeCell ref="CB208:CB209"/>
    <mergeCell ref="CC208:CC209"/>
    <mergeCell ref="CD208:CD209"/>
    <mergeCell ref="CE208:CE209"/>
    <mergeCell ref="CB210:CB211"/>
    <mergeCell ref="CC210:CC211"/>
    <mergeCell ref="CD210:CD211"/>
    <mergeCell ref="CE210:CE211"/>
    <mergeCell ref="CB213:CB214"/>
    <mergeCell ref="CC213:CC214"/>
    <mergeCell ref="CD213:CD214"/>
    <mergeCell ref="CE213:CE214"/>
    <mergeCell ref="CB216:CB217"/>
    <mergeCell ref="CC216:CC217"/>
    <mergeCell ref="CD216:CD217"/>
    <mergeCell ref="CE216:CE217"/>
    <mergeCell ref="CB218:CB219"/>
    <mergeCell ref="CC218:CC219"/>
    <mergeCell ref="CD218:CD219"/>
    <mergeCell ref="CE218:CE219"/>
    <mergeCell ref="CB220:CB221"/>
    <mergeCell ref="CC220:CC221"/>
    <mergeCell ref="CD220:CD221"/>
    <mergeCell ref="CE220:CE221"/>
    <mergeCell ref="CB175:CB176"/>
    <mergeCell ref="CC175:CC176"/>
    <mergeCell ref="CD175:CD176"/>
    <mergeCell ref="CE175:CE176"/>
    <mergeCell ref="CB177:CB178"/>
    <mergeCell ref="CC177:CC178"/>
    <mergeCell ref="CD177:CD178"/>
    <mergeCell ref="CE177:CE178"/>
    <mergeCell ref="CB181:CB182"/>
    <mergeCell ref="CC181:CC182"/>
    <mergeCell ref="CD181:CD182"/>
    <mergeCell ref="CE181:CE182"/>
    <mergeCell ref="CB183:CB184"/>
    <mergeCell ref="CC183:CC184"/>
    <mergeCell ref="CD183:CD184"/>
    <mergeCell ref="CE183:CE184"/>
    <mergeCell ref="CB186:CB187"/>
    <mergeCell ref="CC186:CC187"/>
    <mergeCell ref="CD186:CD187"/>
    <mergeCell ref="CE186:CE187"/>
    <mergeCell ref="CB188:CB189"/>
    <mergeCell ref="CC188:CC189"/>
    <mergeCell ref="CD188:CD189"/>
    <mergeCell ref="CE188:CE189"/>
    <mergeCell ref="CB192:CB193"/>
    <mergeCell ref="CC192:CC193"/>
    <mergeCell ref="CD192:CD193"/>
    <mergeCell ref="CE192:CE193"/>
    <mergeCell ref="CB194:CB195"/>
    <mergeCell ref="CC194:CC195"/>
    <mergeCell ref="CD194:CD195"/>
    <mergeCell ref="CE194:CE195"/>
    <mergeCell ref="CB196:CB197"/>
    <mergeCell ref="CC196:CC197"/>
    <mergeCell ref="CD196:CD197"/>
    <mergeCell ref="CE196:CE197"/>
    <mergeCell ref="CB153:CB154"/>
    <mergeCell ref="CC153:CC154"/>
    <mergeCell ref="CD153:CD154"/>
    <mergeCell ref="CE153:CE154"/>
    <mergeCell ref="CB155:CB156"/>
    <mergeCell ref="CC155:CC156"/>
    <mergeCell ref="CD155:CD156"/>
    <mergeCell ref="CE155:CE156"/>
    <mergeCell ref="CB157:CB158"/>
    <mergeCell ref="CC157:CC158"/>
    <mergeCell ref="CD157:CD158"/>
    <mergeCell ref="CE157:CE158"/>
    <mergeCell ref="CB160:CB161"/>
    <mergeCell ref="CC160:CC161"/>
    <mergeCell ref="CD160:CD161"/>
    <mergeCell ref="CE160:CE161"/>
    <mergeCell ref="CB163:CB164"/>
    <mergeCell ref="CC163:CC164"/>
    <mergeCell ref="CD163:CD164"/>
    <mergeCell ref="CE163:CE164"/>
    <mergeCell ref="CB165:CB166"/>
    <mergeCell ref="CC165:CC166"/>
    <mergeCell ref="CD165:CD166"/>
    <mergeCell ref="CE165:CE166"/>
    <mergeCell ref="CB168:CB169"/>
    <mergeCell ref="CC168:CC169"/>
    <mergeCell ref="CD168:CD169"/>
    <mergeCell ref="CE168:CE169"/>
    <mergeCell ref="CB170:CB171"/>
    <mergeCell ref="CC170:CC171"/>
    <mergeCell ref="CD170:CD171"/>
    <mergeCell ref="CE170:CE171"/>
    <mergeCell ref="CB172:CB173"/>
    <mergeCell ref="CC172:CC173"/>
    <mergeCell ref="CD172:CD173"/>
    <mergeCell ref="CE172:CE173"/>
    <mergeCell ref="CB134:CB135"/>
    <mergeCell ref="CC134:CC135"/>
    <mergeCell ref="CD134:CD135"/>
    <mergeCell ref="CE134:CE135"/>
    <mergeCell ref="CB137:CB138"/>
    <mergeCell ref="CC137:CC138"/>
    <mergeCell ref="CD137:CD138"/>
    <mergeCell ref="CE137:CE138"/>
    <mergeCell ref="CB139:CB140"/>
    <mergeCell ref="CC139:CC140"/>
    <mergeCell ref="CD139:CD140"/>
    <mergeCell ref="CE139:CE140"/>
    <mergeCell ref="CB141:CB142"/>
    <mergeCell ref="CC141:CC142"/>
    <mergeCell ref="CD141:CD142"/>
    <mergeCell ref="CE141:CE142"/>
    <mergeCell ref="CB143:CB144"/>
    <mergeCell ref="CC143:CC144"/>
    <mergeCell ref="CD143:CD144"/>
    <mergeCell ref="CE143:CE144"/>
    <mergeCell ref="CB145:CB146"/>
    <mergeCell ref="CC145:CC146"/>
    <mergeCell ref="CD145:CD146"/>
    <mergeCell ref="CE145:CE146"/>
    <mergeCell ref="CB147:CB148"/>
    <mergeCell ref="CC147:CC148"/>
    <mergeCell ref="CD147:CD148"/>
    <mergeCell ref="CE147:CE148"/>
    <mergeCell ref="CB149:CB150"/>
    <mergeCell ref="CC149:CC150"/>
    <mergeCell ref="CD149:CD150"/>
    <mergeCell ref="CE149:CE150"/>
    <mergeCell ref="CB151:CB152"/>
    <mergeCell ref="CC151:CC152"/>
    <mergeCell ref="CD151:CD152"/>
    <mergeCell ref="CE151:CE152"/>
    <mergeCell ref="CB107:CB108"/>
    <mergeCell ref="CC107:CC108"/>
    <mergeCell ref="CD107:CD108"/>
    <mergeCell ref="CE107:CE108"/>
    <mergeCell ref="CB111:CB112"/>
    <mergeCell ref="CC111:CC112"/>
    <mergeCell ref="CD111:CD112"/>
    <mergeCell ref="CE111:CE112"/>
    <mergeCell ref="CB114:CB115"/>
    <mergeCell ref="CC114:CC115"/>
    <mergeCell ref="CD114:CD115"/>
    <mergeCell ref="CE114:CE115"/>
    <mergeCell ref="CB116:CB117"/>
    <mergeCell ref="CC116:CC117"/>
    <mergeCell ref="CD116:CD117"/>
    <mergeCell ref="CE116:CE117"/>
    <mergeCell ref="CB118:CB119"/>
    <mergeCell ref="CC118:CC119"/>
    <mergeCell ref="CD118:CD119"/>
    <mergeCell ref="CE118:CE119"/>
    <mergeCell ref="CB124:CB125"/>
    <mergeCell ref="CC124:CC125"/>
    <mergeCell ref="CD124:CD125"/>
    <mergeCell ref="CE124:CE125"/>
    <mergeCell ref="CB127:CB128"/>
    <mergeCell ref="CC127:CC128"/>
    <mergeCell ref="CD127:CD128"/>
    <mergeCell ref="CE127:CE128"/>
    <mergeCell ref="CB129:CB130"/>
    <mergeCell ref="CC129:CC130"/>
    <mergeCell ref="CD129:CD130"/>
    <mergeCell ref="CE129:CE130"/>
    <mergeCell ref="CB131:CB132"/>
    <mergeCell ref="CC131:CC132"/>
    <mergeCell ref="CD131:CD132"/>
    <mergeCell ref="CE131:CE132"/>
    <mergeCell ref="CB87:CB88"/>
    <mergeCell ref="CC87:CC88"/>
    <mergeCell ref="CD87:CD88"/>
    <mergeCell ref="CE87:CE88"/>
    <mergeCell ref="CB90:CB91"/>
    <mergeCell ref="CC90:CC91"/>
    <mergeCell ref="CD90:CD91"/>
    <mergeCell ref="CE90:CE91"/>
    <mergeCell ref="CB92:CB93"/>
    <mergeCell ref="CC92:CC93"/>
    <mergeCell ref="CD92:CD93"/>
    <mergeCell ref="CE92:CE93"/>
    <mergeCell ref="CB94:CB95"/>
    <mergeCell ref="CC94:CC95"/>
    <mergeCell ref="CD94:CD95"/>
    <mergeCell ref="CE94:CE95"/>
    <mergeCell ref="CB96:CB97"/>
    <mergeCell ref="CC96:CC97"/>
    <mergeCell ref="CD96:CD97"/>
    <mergeCell ref="CE96:CE97"/>
    <mergeCell ref="CB98:CB99"/>
    <mergeCell ref="CC98:CC99"/>
    <mergeCell ref="CD98:CD99"/>
    <mergeCell ref="CE98:CE99"/>
    <mergeCell ref="CB100:CB101"/>
    <mergeCell ref="CC100:CC101"/>
    <mergeCell ref="CD100:CD101"/>
    <mergeCell ref="CE100:CE101"/>
    <mergeCell ref="CB102:CB103"/>
    <mergeCell ref="CC102:CC103"/>
    <mergeCell ref="CD102:CD103"/>
    <mergeCell ref="CE102:CE103"/>
    <mergeCell ref="CB105:CB106"/>
    <mergeCell ref="CC105:CC106"/>
    <mergeCell ref="CD105:CD106"/>
    <mergeCell ref="CE105:CE106"/>
    <mergeCell ref="CB68:CB69"/>
    <mergeCell ref="CC68:CC69"/>
    <mergeCell ref="CD68:CD69"/>
    <mergeCell ref="CE68:CE69"/>
    <mergeCell ref="CB70:CB71"/>
    <mergeCell ref="CC70:CC71"/>
    <mergeCell ref="CD70:CD71"/>
    <mergeCell ref="CE70:CE71"/>
    <mergeCell ref="CB72:CB73"/>
    <mergeCell ref="CC72:CC73"/>
    <mergeCell ref="CD72:CD73"/>
    <mergeCell ref="CE72:CE73"/>
    <mergeCell ref="CB74:CB75"/>
    <mergeCell ref="CC74:CC75"/>
    <mergeCell ref="CD74:CD75"/>
    <mergeCell ref="CE74:CE75"/>
    <mergeCell ref="CB77:CB78"/>
    <mergeCell ref="CC77:CC78"/>
    <mergeCell ref="CD77:CD78"/>
    <mergeCell ref="CE77:CE78"/>
    <mergeCell ref="CB79:CB80"/>
    <mergeCell ref="CC79:CC80"/>
    <mergeCell ref="CD79:CD80"/>
    <mergeCell ref="CE79:CE80"/>
    <mergeCell ref="CB81:CB82"/>
    <mergeCell ref="CC81:CC82"/>
    <mergeCell ref="CD81:CD82"/>
    <mergeCell ref="CE81:CE82"/>
    <mergeCell ref="CB83:CB84"/>
    <mergeCell ref="CC83:CC84"/>
    <mergeCell ref="CD83:CD84"/>
    <mergeCell ref="CE83:CE84"/>
    <mergeCell ref="CB85:CB86"/>
    <mergeCell ref="CC85:CC86"/>
    <mergeCell ref="CD85:CD86"/>
    <mergeCell ref="CE85:CE86"/>
    <mergeCell ref="CB47:CB48"/>
    <mergeCell ref="CC47:CC48"/>
    <mergeCell ref="CD47:CD48"/>
    <mergeCell ref="CE47:CE48"/>
    <mergeCell ref="CB49:CB50"/>
    <mergeCell ref="CC49:CC50"/>
    <mergeCell ref="CD49:CD50"/>
    <mergeCell ref="CE49:CE50"/>
    <mergeCell ref="CB51:CB52"/>
    <mergeCell ref="CC51:CC52"/>
    <mergeCell ref="CD51:CD52"/>
    <mergeCell ref="CE51:CE52"/>
    <mergeCell ref="CB54:CB55"/>
    <mergeCell ref="CC54:CC55"/>
    <mergeCell ref="CD54:CD55"/>
    <mergeCell ref="CE54:CE55"/>
    <mergeCell ref="CB56:CB57"/>
    <mergeCell ref="CC56:CC57"/>
    <mergeCell ref="CD56:CD57"/>
    <mergeCell ref="CE56:CE57"/>
    <mergeCell ref="CB58:CB59"/>
    <mergeCell ref="CC58:CC59"/>
    <mergeCell ref="CD58:CD59"/>
    <mergeCell ref="CE58:CE59"/>
    <mergeCell ref="CB60:CB61"/>
    <mergeCell ref="CC60:CC61"/>
    <mergeCell ref="CD60:CD61"/>
    <mergeCell ref="CE60:CE61"/>
    <mergeCell ref="CB62:CB63"/>
    <mergeCell ref="CC62:CC63"/>
    <mergeCell ref="CD62:CD63"/>
    <mergeCell ref="CE62:CE63"/>
    <mergeCell ref="CB65:CB66"/>
    <mergeCell ref="CC65:CC66"/>
    <mergeCell ref="CD65:CD66"/>
    <mergeCell ref="CE65:CE66"/>
    <mergeCell ref="CC29:CC30"/>
    <mergeCell ref="CD29:CD30"/>
    <mergeCell ref="CE29:CE30"/>
    <mergeCell ref="CB31:CB32"/>
    <mergeCell ref="CC31:CC32"/>
    <mergeCell ref="CD31:CD32"/>
    <mergeCell ref="CE31:CE32"/>
    <mergeCell ref="CB33:CB34"/>
    <mergeCell ref="CC33:CC34"/>
    <mergeCell ref="CD33:CD34"/>
    <mergeCell ref="CE33:CE34"/>
    <mergeCell ref="CB35:CB36"/>
    <mergeCell ref="CC35:CC36"/>
    <mergeCell ref="CD35:CD36"/>
    <mergeCell ref="CE35:CE36"/>
    <mergeCell ref="CB37:CB38"/>
    <mergeCell ref="CC37:CC38"/>
    <mergeCell ref="CD37:CD38"/>
    <mergeCell ref="CE37:CE38"/>
    <mergeCell ref="CB39:CB40"/>
    <mergeCell ref="CC39:CC40"/>
    <mergeCell ref="CD39:CD40"/>
    <mergeCell ref="CE39:CE40"/>
    <mergeCell ref="CB41:CB42"/>
    <mergeCell ref="CC41:CC42"/>
    <mergeCell ref="CD41:CD42"/>
    <mergeCell ref="CE41:CE42"/>
    <mergeCell ref="CB43:CB44"/>
    <mergeCell ref="CC43:CC44"/>
    <mergeCell ref="CD43:CD44"/>
    <mergeCell ref="CE43:CE44"/>
    <mergeCell ref="CB45:CB46"/>
    <mergeCell ref="CC45:CC46"/>
    <mergeCell ref="CD45:CD46"/>
    <mergeCell ref="CE45:CE46"/>
    <mergeCell ref="CB5:CE5"/>
    <mergeCell ref="CB6:CC6"/>
    <mergeCell ref="CD6:CE6"/>
    <mergeCell ref="CB8:CB9"/>
    <mergeCell ref="CC8:CC9"/>
    <mergeCell ref="CD8:CD9"/>
    <mergeCell ref="CE8:CE9"/>
    <mergeCell ref="CB10:CB11"/>
    <mergeCell ref="CC10:CC11"/>
    <mergeCell ref="CD10:CD11"/>
    <mergeCell ref="CE10:CE11"/>
    <mergeCell ref="CB12:CB13"/>
    <mergeCell ref="CC12:CC13"/>
    <mergeCell ref="CD12:CD13"/>
    <mergeCell ref="CE12:CE13"/>
    <mergeCell ref="CB14:CB15"/>
    <mergeCell ref="CC14:CC15"/>
    <mergeCell ref="CD14:CD15"/>
    <mergeCell ref="CE14:CE15"/>
    <mergeCell ref="CB16:CB17"/>
    <mergeCell ref="CC16:CC17"/>
    <mergeCell ref="CD16:CD17"/>
    <mergeCell ref="CE16:CE17"/>
    <mergeCell ref="CB18:CB19"/>
    <mergeCell ref="CC18:CC19"/>
    <mergeCell ref="CD18:CD19"/>
    <mergeCell ref="CE18:CE19"/>
    <mergeCell ref="CB20:CB21"/>
    <mergeCell ref="CC20:CC21"/>
    <mergeCell ref="CD20:CD21"/>
    <mergeCell ref="CE20:CE21"/>
    <mergeCell ref="CB22:CB23"/>
    <mergeCell ref="CC22:CC23"/>
    <mergeCell ref="CD22:CD23"/>
    <mergeCell ref="CE22:CE23"/>
    <mergeCell ref="CB24:CB25"/>
    <mergeCell ref="CC24:CC25"/>
    <mergeCell ref="CD24:CD25"/>
    <mergeCell ref="CE24:CE25"/>
    <mergeCell ref="CB26:CB27"/>
    <mergeCell ref="CC26:CC27"/>
    <mergeCell ref="CD26:CD27"/>
    <mergeCell ref="CE26:CE27"/>
    <mergeCell ref="CB29:CB30"/>
    <mergeCell ref="BN495:BO496"/>
    <mergeCell ref="BP491:BQ492"/>
    <mergeCell ref="BR491:BS492"/>
    <mergeCell ref="BP493:BQ494"/>
    <mergeCell ref="BR493:BS494"/>
    <mergeCell ref="BP495:BQ496"/>
    <mergeCell ref="BR495:BS496"/>
    <mergeCell ref="BT491:BU492"/>
    <mergeCell ref="BV491:BW492"/>
    <mergeCell ref="BT493:BU494"/>
    <mergeCell ref="BV493:BW494"/>
    <mergeCell ref="BT495:BU496"/>
    <mergeCell ref="BV495:BW496"/>
    <mergeCell ref="BX491:BY492"/>
    <mergeCell ref="BZ491:CA492"/>
    <mergeCell ref="BX493:BY494"/>
    <mergeCell ref="BZ493:CA494"/>
    <mergeCell ref="BX495:BY496"/>
    <mergeCell ref="BZ495:CA496"/>
    <mergeCell ref="CB491:CC492"/>
    <mergeCell ref="CD491:CE492"/>
    <mergeCell ref="CB493:CC494"/>
    <mergeCell ref="CD493:CE494"/>
    <mergeCell ref="CB495:CC496"/>
    <mergeCell ref="CD495:CE496"/>
    <mergeCell ref="BX210:BX211"/>
    <mergeCell ref="BY210:BY211"/>
    <mergeCell ref="BZ210:BZ211"/>
    <mergeCell ref="CA210:CA211"/>
    <mergeCell ref="BX213:BX214"/>
    <mergeCell ref="BY213:BY214"/>
    <mergeCell ref="BZ213:BZ214"/>
    <mergeCell ref="CA213:CA214"/>
    <mergeCell ref="BX216:BX217"/>
    <mergeCell ref="BY216:BY217"/>
    <mergeCell ref="BZ216:BZ217"/>
    <mergeCell ref="CA216:CA217"/>
    <mergeCell ref="BX218:BX219"/>
    <mergeCell ref="BY218:BY219"/>
    <mergeCell ref="BZ218:BZ219"/>
    <mergeCell ref="CA218:CA219"/>
    <mergeCell ref="BX220:BX221"/>
    <mergeCell ref="BY220:BY221"/>
    <mergeCell ref="BZ220:BZ221"/>
    <mergeCell ref="CA220:CA221"/>
    <mergeCell ref="BX223:BX224"/>
    <mergeCell ref="BY223:BY224"/>
    <mergeCell ref="BZ223:BZ224"/>
    <mergeCell ref="CA223:CA224"/>
    <mergeCell ref="BX225:BX226"/>
    <mergeCell ref="BY225:BY226"/>
    <mergeCell ref="BZ225:BZ226"/>
    <mergeCell ref="CA225:CA226"/>
    <mergeCell ref="BX186:BX187"/>
    <mergeCell ref="BY186:BY187"/>
    <mergeCell ref="AN495:AO496"/>
    <mergeCell ref="AP495:AQ496"/>
    <mergeCell ref="AR491:AS492"/>
    <mergeCell ref="AT491:AU492"/>
    <mergeCell ref="AR493:AS494"/>
    <mergeCell ref="AT493:AU494"/>
    <mergeCell ref="AR495:AS496"/>
    <mergeCell ref="AT495:AU496"/>
    <mergeCell ref="AV491:AW492"/>
    <mergeCell ref="AX491:AY492"/>
    <mergeCell ref="AV493:AW494"/>
    <mergeCell ref="AX493:AY494"/>
    <mergeCell ref="AV495:AW496"/>
    <mergeCell ref="AX495:AY496"/>
    <mergeCell ref="AZ491:BA492"/>
    <mergeCell ref="BB491:BC492"/>
    <mergeCell ref="AZ493:BA494"/>
    <mergeCell ref="BB493:BC494"/>
    <mergeCell ref="AZ495:BA496"/>
    <mergeCell ref="BB495:BC496"/>
    <mergeCell ref="BD491:BE492"/>
    <mergeCell ref="BF491:BG492"/>
    <mergeCell ref="BD493:BE494"/>
    <mergeCell ref="BF493:BG494"/>
    <mergeCell ref="BD495:BE496"/>
    <mergeCell ref="BF495:BG496"/>
    <mergeCell ref="BH491:BI492"/>
    <mergeCell ref="BJ491:BK492"/>
    <mergeCell ref="BH493:BI494"/>
    <mergeCell ref="BJ493:BK494"/>
    <mergeCell ref="BH495:BI496"/>
    <mergeCell ref="BJ495:BK496"/>
    <mergeCell ref="BL491:BM492"/>
    <mergeCell ref="BL493:BM494"/>
    <mergeCell ref="BL495:BM496"/>
    <mergeCell ref="B495:C496"/>
    <mergeCell ref="D495:E496"/>
    <mergeCell ref="F495:G496"/>
    <mergeCell ref="H495:I496"/>
    <mergeCell ref="J495:K496"/>
    <mergeCell ref="L495:M496"/>
    <mergeCell ref="N495:O496"/>
    <mergeCell ref="P495:Q496"/>
    <mergeCell ref="R495:S496"/>
    <mergeCell ref="T495:U496"/>
    <mergeCell ref="V495:W496"/>
    <mergeCell ref="X491:Y492"/>
    <mergeCell ref="Z491:AA492"/>
    <mergeCell ref="X493:Y494"/>
    <mergeCell ref="Z493:AA494"/>
    <mergeCell ref="X495:Y496"/>
    <mergeCell ref="Z495:AA496"/>
    <mergeCell ref="AB491:AC492"/>
    <mergeCell ref="AD491:AE492"/>
    <mergeCell ref="AB493:AC494"/>
    <mergeCell ref="AD493:AE494"/>
    <mergeCell ref="AB495:AC496"/>
    <mergeCell ref="AD495:AE496"/>
    <mergeCell ref="AF491:AG492"/>
    <mergeCell ref="AH491:AI492"/>
    <mergeCell ref="AF493:AG494"/>
    <mergeCell ref="AH493:AI494"/>
    <mergeCell ref="AF495:AG496"/>
    <mergeCell ref="AH495:AI496"/>
    <mergeCell ref="AJ491:AK492"/>
    <mergeCell ref="AL491:AM492"/>
    <mergeCell ref="AJ493:AK494"/>
    <mergeCell ref="AL493:AM494"/>
    <mergeCell ref="AJ495:AK496"/>
    <mergeCell ref="AL495:AM496"/>
    <mergeCell ref="CV303:CW303"/>
    <mergeCell ref="CX303:CY303"/>
    <mergeCell ref="CV304:CW304"/>
    <mergeCell ref="CX304:CY304"/>
    <mergeCell ref="B491:C492"/>
    <mergeCell ref="D491:E492"/>
    <mergeCell ref="F491:G492"/>
    <mergeCell ref="H491:I492"/>
    <mergeCell ref="J491:K492"/>
    <mergeCell ref="L491:M492"/>
    <mergeCell ref="N491:O492"/>
    <mergeCell ref="P491:Q492"/>
    <mergeCell ref="R491:S492"/>
    <mergeCell ref="T491:U492"/>
    <mergeCell ref="V491:W492"/>
    <mergeCell ref="B493:C494"/>
    <mergeCell ref="D493:E494"/>
    <mergeCell ref="F493:G494"/>
    <mergeCell ref="H493:I494"/>
    <mergeCell ref="J493:K494"/>
    <mergeCell ref="L493:M494"/>
    <mergeCell ref="N493:O494"/>
    <mergeCell ref="P493:Q494"/>
    <mergeCell ref="R493:S494"/>
    <mergeCell ref="T493:U494"/>
    <mergeCell ref="V493:W494"/>
    <mergeCell ref="AN491:AO492"/>
    <mergeCell ref="AP491:AQ492"/>
    <mergeCell ref="AN493:AO494"/>
    <mergeCell ref="AP493:AQ494"/>
    <mergeCell ref="BN491:BO492"/>
    <mergeCell ref="BN493:BO494"/>
    <mergeCell ref="CN491:CO492"/>
    <mergeCell ref="CP491:CQ492"/>
    <mergeCell ref="CN493:CO494"/>
    <mergeCell ref="CP493:CQ494"/>
    <mergeCell ref="CV467:CW467"/>
    <mergeCell ref="CX467:CY467"/>
    <mergeCell ref="CV468:CW468"/>
    <mergeCell ref="CX468:CY468"/>
    <mergeCell ref="CV469:CW469"/>
    <mergeCell ref="CX469:CY469"/>
    <mergeCell ref="CV470:CW470"/>
    <mergeCell ref="CX470:CY470"/>
    <mergeCell ref="CV471:CW471"/>
    <mergeCell ref="CX471:CY471"/>
    <mergeCell ref="CV472:CW472"/>
    <mergeCell ref="CX472:CY472"/>
    <mergeCell ref="CV473:CW473"/>
    <mergeCell ref="CX473:CY473"/>
    <mergeCell ref="CV474:CW474"/>
    <mergeCell ref="CX474:CY474"/>
    <mergeCell ref="CV475:CW475"/>
    <mergeCell ref="CX475:CY475"/>
    <mergeCell ref="CV476:CW477"/>
    <mergeCell ref="CX476:CY477"/>
    <mergeCell ref="CV478:CW478"/>
    <mergeCell ref="CX478:CY478"/>
    <mergeCell ref="CV479:CW479"/>
    <mergeCell ref="CX479:CY479"/>
    <mergeCell ref="CV480:CW480"/>
    <mergeCell ref="CX480:CY480"/>
    <mergeCell ref="CX484:CY484"/>
    <mergeCell ref="CV485:CW485"/>
    <mergeCell ref="CX485:CY485"/>
    <mergeCell ref="CV448:CW449"/>
    <mergeCell ref="CX448:CY449"/>
    <mergeCell ref="CV450:CW450"/>
    <mergeCell ref="CX450:CY450"/>
    <mergeCell ref="CV451:CW451"/>
    <mergeCell ref="CX451:CY451"/>
    <mergeCell ref="CV452:CW452"/>
    <mergeCell ref="CX452:CY452"/>
    <mergeCell ref="CV453:CW453"/>
    <mergeCell ref="CX453:CY453"/>
    <mergeCell ref="CV454:CW454"/>
    <mergeCell ref="CX454:CY454"/>
    <mergeCell ref="CV455:CW455"/>
    <mergeCell ref="CX455:CY455"/>
    <mergeCell ref="CV456:CW457"/>
    <mergeCell ref="CX456:CY457"/>
    <mergeCell ref="CV458:CW458"/>
    <mergeCell ref="CX458:CY458"/>
    <mergeCell ref="CV459:CW459"/>
    <mergeCell ref="CX459:CY459"/>
    <mergeCell ref="CV460:CW460"/>
    <mergeCell ref="CX460:CY460"/>
    <mergeCell ref="CV461:CW461"/>
    <mergeCell ref="CX461:CY461"/>
    <mergeCell ref="CV462:CW462"/>
    <mergeCell ref="CX462:CY462"/>
    <mergeCell ref="CV463:CW463"/>
    <mergeCell ref="CX463:CY463"/>
    <mergeCell ref="CV464:CW464"/>
    <mergeCell ref="CX464:CY464"/>
    <mergeCell ref="CV465:CW465"/>
    <mergeCell ref="CX465:CY465"/>
    <mergeCell ref="CV466:CW466"/>
    <mergeCell ref="CX466:CY466"/>
    <mergeCell ref="CV430:CW431"/>
    <mergeCell ref="CX430:CY431"/>
    <mergeCell ref="CV432:CW432"/>
    <mergeCell ref="CX432:CY432"/>
    <mergeCell ref="CV433:CW433"/>
    <mergeCell ref="CX433:CY433"/>
    <mergeCell ref="CV434:CW434"/>
    <mergeCell ref="CX434:CY434"/>
    <mergeCell ref="CV435:CW435"/>
    <mergeCell ref="CX435:CY435"/>
    <mergeCell ref="CV436:CW436"/>
    <mergeCell ref="CX436:CY436"/>
    <mergeCell ref="CV437:CW437"/>
    <mergeCell ref="CX437:CY437"/>
    <mergeCell ref="CV438:CW438"/>
    <mergeCell ref="CX438:CY438"/>
    <mergeCell ref="CV439:CW439"/>
    <mergeCell ref="CX439:CY439"/>
    <mergeCell ref="CV440:CW440"/>
    <mergeCell ref="CX440:CY440"/>
    <mergeCell ref="CV441:CW441"/>
    <mergeCell ref="CX441:CY441"/>
    <mergeCell ref="CV442:CW442"/>
    <mergeCell ref="CX442:CY442"/>
    <mergeCell ref="CV443:CW443"/>
    <mergeCell ref="CX443:CY443"/>
    <mergeCell ref="CV444:CW444"/>
    <mergeCell ref="CX444:CY444"/>
    <mergeCell ref="CV445:CW445"/>
    <mergeCell ref="CX445:CY445"/>
    <mergeCell ref="CV446:CW446"/>
    <mergeCell ref="CX446:CY446"/>
    <mergeCell ref="CV447:CW447"/>
    <mergeCell ref="CX447:CY447"/>
    <mergeCell ref="CV412:CW412"/>
    <mergeCell ref="CX412:CY412"/>
    <mergeCell ref="CV413:CW413"/>
    <mergeCell ref="CX413:CY413"/>
    <mergeCell ref="CV414:CW415"/>
    <mergeCell ref="CX414:CY415"/>
    <mergeCell ref="CV416:CW416"/>
    <mergeCell ref="CX416:CY416"/>
    <mergeCell ref="CV417:CW417"/>
    <mergeCell ref="CX417:CY417"/>
    <mergeCell ref="CV418:CW418"/>
    <mergeCell ref="CX418:CY418"/>
    <mergeCell ref="CV419:CW419"/>
    <mergeCell ref="CX419:CY419"/>
    <mergeCell ref="CV420:CW420"/>
    <mergeCell ref="CX420:CY420"/>
    <mergeCell ref="CV421:CW421"/>
    <mergeCell ref="CX421:CY421"/>
    <mergeCell ref="CV422:CW422"/>
    <mergeCell ref="CX422:CY422"/>
    <mergeCell ref="CV423:CW423"/>
    <mergeCell ref="CX423:CY423"/>
    <mergeCell ref="CV424:CW424"/>
    <mergeCell ref="CX424:CY424"/>
    <mergeCell ref="CV425:CW425"/>
    <mergeCell ref="CX425:CY425"/>
    <mergeCell ref="CV426:CW426"/>
    <mergeCell ref="CX426:CY426"/>
    <mergeCell ref="CV427:CW427"/>
    <mergeCell ref="CX427:CY427"/>
    <mergeCell ref="CV428:CW428"/>
    <mergeCell ref="CX428:CY428"/>
    <mergeCell ref="CV429:CW429"/>
    <mergeCell ref="CX429:CY429"/>
    <mergeCell ref="CV395:CW395"/>
    <mergeCell ref="CX395:CY395"/>
    <mergeCell ref="CV396:CW396"/>
    <mergeCell ref="CX396:CY396"/>
    <mergeCell ref="CV397:CW397"/>
    <mergeCell ref="CX397:CY397"/>
    <mergeCell ref="CV398:CW398"/>
    <mergeCell ref="CX398:CY398"/>
    <mergeCell ref="CV399:CW399"/>
    <mergeCell ref="CX399:CY399"/>
    <mergeCell ref="CV400:CW400"/>
    <mergeCell ref="CX400:CY400"/>
    <mergeCell ref="CV401:CW401"/>
    <mergeCell ref="CX401:CY401"/>
    <mergeCell ref="CV402:CW402"/>
    <mergeCell ref="CX402:CY402"/>
    <mergeCell ref="CV403:CW403"/>
    <mergeCell ref="CX403:CY403"/>
    <mergeCell ref="CV404:CW404"/>
    <mergeCell ref="CX404:CY404"/>
    <mergeCell ref="CV405:CW405"/>
    <mergeCell ref="CX405:CY405"/>
    <mergeCell ref="CV406:CW406"/>
    <mergeCell ref="CX406:CY406"/>
    <mergeCell ref="CV407:CW407"/>
    <mergeCell ref="CX407:CY407"/>
    <mergeCell ref="CV408:CW408"/>
    <mergeCell ref="CX408:CY408"/>
    <mergeCell ref="CV409:CW409"/>
    <mergeCell ref="CX409:CY409"/>
    <mergeCell ref="CV410:CW410"/>
    <mergeCell ref="CX410:CY410"/>
    <mergeCell ref="CV411:CW411"/>
    <mergeCell ref="CX411:CY411"/>
    <mergeCell ref="CV377:CW377"/>
    <mergeCell ref="CX377:CY377"/>
    <mergeCell ref="CV378:CW378"/>
    <mergeCell ref="CX378:CY378"/>
    <mergeCell ref="CV379:CW379"/>
    <mergeCell ref="CX379:CY379"/>
    <mergeCell ref="CV380:CW381"/>
    <mergeCell ref="CX380:CY381"/>
    <mergeCell ref="CV382:CW382"/>
    <mergeCell ref="CX382:CY382"/>
    <mergeCell ref="CV383:CW383"/>
    <mergeCell ref="CX383:CY383"/>
    <mergeCell ref="CV384:CW384"/>
    <mergeCell ref="CX384:CY384"/>
    <mergeCell ref="CV385:CW385"/>
    <mergeCell ref="CX385:CY385"/>
    <mergeCell ref="CV386:CW386"/>
    <mergeCell ref="CX386:CY386"/>
    <mergeCell ref="CV387:CW387"/>
    <mergeCell ref="CX387:CY387"/>
    <mergeCell ref="CV388:CW388"/>
    <mergeCell ref="CX388:CY388"/>
    <mergeCell ref="CV389:CW389"/>
    <mergeCell ref="CX389:CY389"/>
    <mergeCell ref="CV390:CW390"/>
    <mergeCell ref="CX390:CY390"/>
    <mergeCell ref="CV391:CW391"/>
    <mergeCell ref="CX391:CY391"/>
    <mergeCell ref="CV392:CW392"/>
    <mergeCell ref="CX392:CY392"/>
    <mergeCell ref="CV393:CW393"/>
    <mergeCell ref="CX393:CY393"/>
    <mergeCell ref="CV394:CW394"/>
    <mergeCell ref="CX394:CY394"/>
    <mergeCell ref="CV360:CW360"/>
    <mergeCell ref="CX360:CY360"/>
    <mergeCell ref="CV361:CW361"/>
    <mergeCell ref="CX361:CY361"/>
    <mergeCell ref="CV362:CW362"/>
    <mergeCell ref="CX362:CY362"/>
    <mergeCell ref="CV363:CW363"/>
    <mergeCell ref="CX363:CY363"/>
    <mergeCell ref="CV364:CW364"/>
    <mergeCell ref="CX364:CY364"/>
    <mergeCell ref="CV365:CW365"/>
    <mergeCell ref="CX365:CY365"/>
    <mergeCell ref="CV366:CW366"/>
    <mergeCell ref="CX366:CY366"/>
    <mergeCell ref="CV367:CW367"/>
    <mergeCell ref="CX367:CY367"/>
    <mergeCell ref="CV368:CW368"/>
    <mergeCell ref="CX368:CY368"/>
    <mergeCell ref="CV369:CW369"/>
    <mergeCell ref="CX369:CY369"/>
    <mergeCell ref="CV370:CW370"/>
    <mergeCell ref="CX370:CY370"/>
    <mergeCell ref="CV371:CW371"/>
    <mergeCell ref="CX371:CY371"/>
    <mergeCell ref="CV372:CW372"/>
    <mergeCell ref="CX372:CY372"/>
    <mergeCell ref="CV373:CW373"/>
    <mergeCell ref="CX373:CY373"/>
    <mergeCell ref="CV374:CW374"/>
    <mergeCell ref="CX374:CY374"/>
    <mergeCell ref="CV375:CW375"/>
    <mergeCell ref="CX375:CY375"/>
    <mergeCell ref="CV376:CW376"/>
    <mergeCell ref="CX376:CY376"/>
    <mergeCell ref="CV342:CW342"/>
    <mergeCell ref="CX342:CY342"/>
    <mergeCell ref="CV343:CW343"/>
    <mergeCell ref="CX343:CY343"/>
    <mergeCell ref="CV344:CW344"/>
    <mergeCell ref="CX344:CY344"/>
    <mergeCell ref="CV345:CW345"/>
    <mergeCell ref="CX345:CY345"/>
    <mergeCell ref="CV346:CW347"/>
    <mergeCell ref="CX346:CY347"/>
    <mergeCell ref="CV348:CW348"/>
    <mergeCell ref="CX348:CY348"/>
    <mergeCell ref="CV349:CW349"/>
    <mergeCell ref="CX349:CY349"/>
    <mergeCell ref="CV350:CW350"/>
    <mergeCell ref="CX350:CY350"/>
    <mergeCell ref="CV351:CW351"/>
    <mergeCell ref="CX351:CY351"/>
    <mergeCell ref="CV352:CW352"/>
    <mergeCell ref="CX352:CY352"/>
    <mergeCell ref="CV353:CW353"/>
    <mergeCell ref="CX353:CY353"/>
    <mergeCell ref="CV354:CW354"/>
    <mergeCell ref="CX354:CY354"/>
    <mergeCell ref="CV355:CW355"/>
    <mergeCell ref="CX355:CY355"/>
    <mergeCell ref="CV356:CW356"/>
    <mergeCell ref="CX356:CY356"/>
    <mergeCell ref="CV357:CW357"/>
    <mergeCell ref="CX357:CY357"/>
    <mergeCell ref="CV358:CW358"/>
    <mergeCell ref="CX358:CY358"/>
    <mergeCell ref="CV359:CW359"/>
    <mergeCell ref="CX359:CY359"/>
    <mergeCell ref="CV325:CW325"/>
    <mergeCell ref="CX325:CY325"/>
    <mergeCell ref="CV326:CW326"/>
    <mergeCell ref="CX326:CY326"/>
    <mergeCell ref="CV327:CW327"/>
    <mergeCell ref="CX327:CY327"/>
    <mergeCell ref="CV328:CW328"/>
    <mergeCell ref="CX328:CY328"/>
    <mergeCell ref="CV329:CW329"/>
    <mergeCell ref="CX329:CY329"/>
    <mergeCell ref="CV330:CW330"/>
    <mergeCell ref="CX330:CY330"/>
    <mergeCell ref="CV331:CW331"/>
    <mergeCell ref="CX331:CY331"/>
    <mergeCell ref="CV332:CW332"/>
    <mergeCell ref="CX332:CY332"/>
    <mergeCell ref="CV333:CW333"/>
    <mergeCell ref="CX333:CY333"/>
    <mergeCell ref="CV334:CW334"/>
    <mergeCell ref="CX334:CY334"/>
    <mergeCell ref="CV335:CW335"/>
    <mergeCell ref="CX335:CY335"/>
    <mergeCell ref="CV336:CW336"/>
    <mergeCell ref="CX336:CY336"/>
    <mergeCell ref="CV337:CW337"/>
    <mergeCell ref="CX337:CY337"/>
    <mergeCell ref="CV338:CW338"/>
    <mergeCell ref="CX338:CY338"/>
    <mergeCell ref="CV339:CW339"/>
    <mergeCell ref="CX339:CY339"/>
    <mergeCell ref="CV340:CW340"/>
    <mergeCell ref="CX340:CY340"/>
    <mergeCell ref="CV341:CW341"/>
    <mergeCell ref="CX341:CY341"/>
    <mergeCell ref="CV307:CW307"/>
    <mergeCell ref="CX307:CY307"/>
    <mergeCell ref="CV308:CW308"/>
    <mergeCell ref="CX308:CY308"/>
    <mergeCell ref="CV309:CW309"/>
    <mergeCell ref="CX309:CY309"/>
    <mergeCell ref="CV310:CW310"/>
    <mergeCell ref="CX310:CY310"/>
    <mergeCell ref="CV311:CW311"/>
    <mergeCell ref="CX311:CY311"/>
    <mergeCell ref="CV312:CW312"/>
    <mergeCell ref="CX312:CY312"/>
    <mergeCell ref="CV313:CW313"/>
    <mergeCell ref="CX313:CY313"/>
    <mergeCell ref="CV314:CW314"/>
    <mergeCell ref="CX314:CY314"/>
    <mergeCell ref="CV315:CW315"/>
    <mergeCell ref="CX315:CY315"/>
    <mergeCell ref="CV316:CW316"/>
    <mergeCell ref="CX316:CY316"/>
    <mergeCell ref="CV317:CW317"/>
    <mergeCell ref="CX317:CY317"/>
    <mergeCell ref="CV318:CW318"/>
    <mergeCell ref="CX318:CY318"/>
    <mergeCell ref="CV319:CW319"/>
    <mergeCell ref="CX319:CY319"/>
    <mergeCell ref="CV320:CW320"/>
    <mergeCell ref="CX320:CY320"/>
    <mergeCell ref="CV321:CW321"/>
    <mergeCell ref="CX321:CY321"/>
    <mergeCell ref="CV322:CW323"/>
    <mergeCell ref="CX322:CY323"/>
    <mergeCell ref="CV324:CW324"/>
    <mergeCell ref="CX324:CY324"/>
    <mergeCell ref="CV289:CW289"/>
    <mergeCell ref="CX289:CY289"/>
    <mergeCell ref="CV290:CW290"/>
    <mergeCell ref="CX290:CY290"/>
    <mergeCell ref="CV291:CW291"/>
    <mergeCell ref="CX291:CY291"/>
    <mergeCell ref="CV292:CW292"/>
    <mergeCell ref="CX292:CY292"/>
    <mergeCell ref="CV293:CW293"/>
    <mergeCell ref="CX293:CY293"/>
    <mergeCell ref="CV294:CW294"/>
    <mergeCell ref="CX294:CY294"/>
    <mergeCell ref="CV295:CW295"/>
    <mergeCell ref="CX295:CY295"/>
    <mergeCell ref="CV296:CW296"/>
    <mergeCell ref="CX296:CY296"/>
    <mergeCell ref="CV297:CW297"/>
    <mergeCell ref="CX297:CY297"/>
    <mergeCell ref="CV298:CW298"/>
    <mergeCell ref="CX298:CY298"/>
    <mergeCell ref="CV301:CW301"/>
    <mergeCell ref="CX301:CY301"/>
    <mergeCell ref="CV302:CW302"/>
    <mergeCell ref="CX302:CY302"/>
    <mergeCell ref="CV305:CW305"/>
    <mergeCell ref="CX305:CY305"/>
    <mergeCell ref="CV306:CW306"/>
    <mergeCell ref="CX306:CY306"/>
    <mergeCell ref="CV271:CW272"/>
    <mergeCell ref="CX271:CY272"/>
    <mergeCell ref="CV273:CW273"/>
    <mergeCell ref="CX273:CY273"/>
    <mergeCell ref="CV274:CW274"/>
    <mergeCell ref="CX274:CY274"/>
    <mergeCell ref="CV275:CW275"/>
    <mergeCell ref="CX275:CY275"/>
    <mergeCell ref="CV276:CW276"/>
    <mergeCell ref="CX276:CY276"/>
    <mergeCell ref="CV277:CW277"/>
    <mergeCell ref="CX277:CY277"/>
    <mergeCell ref="CV278:CW278"/>
    <mergeCell ref="CX278:CY278"/>
    <mergeCell ref="CV279:CW279"/>
    <mergeCell ref="CX279:CY279"/>
    <mergeCell ref="CV280:CW280"/>
    <mergeCell ref="CX280:CY280"/>
    <mergeCell ref="CV281:CW281"/>
    <mergeCell ref="CX281:CY281"/>
    <mergeCell ref="CV282:CW282"/>
    <mergeCell ref="CX282:CY282"/>
    <mergeCell ref="CV283:CW283"/>
    <mergeCell ref="CX283:CY283"/>
    <mergeCell ref="CV284:CW284"/>
    <mergeCell ref="CX284:CY284"/>
    <mergeCell ref="CV285:CW285"/>
    <mergeCell ref="CX285:CY285"/>
    <mergeCell ref="CV286:CW286"/>
    <mergeCell ref="CX286:CY286"/>
    <mergeCell ref="CV287:CW287"/>
    <mergeCell ref="CX287:CY287"/>
    <mergeCell ref="CV288:CW288"/>
    <mergeCell ref="CX288:CY288"/>
    <mergeCell ref="CV299:CW300"/>
    <mergeCell ref="CX299:CY300"/>
    <mergeCell ref="CV254:CY254"/>
    <mergeCell ref="CV255:CW255"/>
    <mergeCell ref="CX255:CY255"/>
    <mergeCell ref="CV256:CW256"/>
    <mergeCell ref="CX256:CY256"/>
    <mergeCell ref="CV257:CW257"/>
    <mergeCell ref="CX257:CY257"/>
    <mergeCell ref="CV258:CW258"/>
    <mergeCell ref="CX258:CY258"/>
    <mergeCell ref="CV259:CW259"/>
    <mergeCell ref="CX259:CY259"/>
    <mergeCell ref="CV260:CW260"/>
    <mergeCell ref="CX260:CY260"/>
    <mergeCell ref="CV261:CW261"/>
    <mergeCell ref="CX261:CY261"/>
    <mergeCell ref="CV262:CW262"/>
    <mergeCell ref="CX262:CY262"/>
    <mergeCell ref="CV263:CW263"/>
    <mergeCell ref="CX263:CY263"/>
    <mergeCell ref="CV264:CW264"/>
    <mergeCell ref="CX264:CY264"/>
    <mergeCell ref="CV265:CW265"/>
    <mergeCell ref="CX265:CY265"/>
    <mergeCell ref="CV266:CW266"/>
    <mergeCell ref="CX266:CY266"/>
    <mergeCell ref="CV267:CW267"/>
    <mergeCell ref="CX267:CY267"/>
    <mergeCell ref="CV268:CW268"/>
    <mergeCell ref="CX268:CY268"/>
    <mergeCell ref="CV269:CW269"/>
    <mergeCell ref="CX269:CY269"/>
    <mergeCell ref="CV270:CW270"/>
    <mergeCell ref="CX270:CY270"/>
    <mergeCell ref="D337:E338"/>
    <mergeCell ref="F337:G338"/>
    <mergeCell ref="H337:I338"/>
    <mergeCell ref="J337:K338"/>
    <mergeCell ref="L337:M338"/>
    <mergeCell ref="N337:O338"/>
    <mergeCell ref="P337:Q338"/>
    <mergeCell ref="R337:S338"/>
    <mergeCell ref="T337:U338"/>
    <mergeCell ref="V337:W338"/>
    <mergeCell ref="X337:Y338"/>
    <mergeCell ref="Z337:AA338"/>
    <mergeCell ref="AB337:AC338"/>
    <mergeCell ref="AD337:AE338"/>
    <mergeCell ref="AF337:AG338"/>
    <mergeCell ref="AH337:AI338"/>
    <mergeCell ref="AJ337:AK338"/>
    <mergeCell ref="AL337:AM338"/>
    <mergeCell ref="AN337:AO338"/>
    <mergeCell ref="AP337:AQ338"/>
    <mergeCell ref="AR337:AS338"/>
    <mergeCell ref="AT337:AU338"/>
    <mergeCell ref="BL337:BM338"/>
    <mergeCell ref="BN337:BO338"/>
    <mergeCell ref="BP337:BQ338"/>
    <mergeCell ref="BR337:BS338"/>
    <mergeCell ref="BT337:BU338"/>
    <mergeCell ref="BV337:BW338"/>
    <mergeCell ref="BX337:BY338"/>
    <mergeCell ref="BZ337:CA338"/>
    <mergeCell ref="CB337:CC338"/>
    <mergeCell ref="CD337:CE338"/>
    <mergeCell ref="AV337:AW338"/>
    <mergeCell ref="AX337:AY338"/>
    <mergeCell ref="AZ337:BA338"/>
    <mergeCell ref="BB337:BC338"/>
    <mergeCell ref="BD337:BE338"/>
    <mergeCell ref="BF337:BG338"/>
    <mergeCell ref="BH337:BI338"/>
    <mergeCell ref="BJ337:BK338"/>
    <mergeCell ref="P314:Q315"/>
    <mergeCell ref="R314:S315"/>
    <mergeCell ref="T314:U315"/>
    <mergeCell ref="V314:W315"/>
    <mergeCell ref="X314:Y315"/>
    <mergeCell ref="Z314:AA315"/>
    <mergeCell ref="AB314:AC315"/>
    <mergeCell ref="AD314:AE315"/>
    <mergeCell ref="AF314:AG315"/>
    <mergeCell ref="AH314:AI315"/>
    <mergeCell ref="AJ314:AK315"/>
    <mergeCell ref="AL314:AM315"/>
    <mergeCell ref="AN314:AO315"/>
    <mergeCell ref="AP314:AQ315"/>
    <mergeCell ref="AR314:AS315"/>
    <mergeCell ref="AT314:AU315"/>
    <mergeCell ref="AV314:AW315"/>
    <mergeCell ref="AX314:AY315"/>
    <mergeCell ref="AZ314:BA315"/>
    <mergeCell ref="BB314:BC315"/>
    <mergeCell ref="BD314:BE315"/>
    <mergeCell ref="BF314:BG315"/>
    <mergeCell ref="BH314:BI315"/>
    <mergeCell ref="BJ314:BK315"/>
    <mergeCell ref="BL314:BM315"/>
    <mergeCell ref="BN314:BO315"/>
    <mergeCell ref="BP314:BQ315"/>
    <mergeCell ref="BR314:BS315"/>
    <mergeCell ref="BT314:BU315"/>
    <mergeCell ref="H317:I318"/>
    <mergeCell ref="J317:K318"/>
    <mergeCell ref="L317:M318"/>
    <mergeCell ref="N317:O318"/>
    <mergeCell ref="P317:Q318"/>
    <mergeCell ref="R317:S318"/>
    <mergeCell ref="T317:U318"/>
    <mergeCell ref="V317:W318"/>
    <mergeCell ref="X317:Y318"/>
    <mergeCell ref="Z317:AA318"/>
    <mergeCell ref="AB317:AC318"/>
    <mergeCell ref="AD317:AE318"/>
    <mergeCell ref="AF317:AG318"/>
    <mergeCell ref="AH317:AI318"/>
    <mergeCell ref="AJ317:AK318"/>
    <mergeCell ref="AL317:AM318"/>
    <mergeCell ref="AN317:AO318"/>
    <mergeCell ref="AP317:AQ318"/>
    <mergeCell ref="AR317:AS318"/>
    <mergeCell ref="AT317:AU318"/>
    <mergeCell ref="AV317:AW318"/>
    <mergeCell ref="AX317:AY318"/>
    <mergeCell ref="AZ317:BA318"/>
    <mergeCell ref="BB317:BC318"/>
    <mergeCell ref="BD317:BE318"/>
    <mergeCell ref="BF317:BG318"/>
    <mergeCell ref="BH317:BI318"/>
    <mergeCell ref="BJ317:BK318"/>
    <mergeCell ref="BL317:BM318"/>
    <mergeCell ref="BN317:BO318"/>
    <mergeCell ref="BP317:BQ318"/>
    <mergeCell ref="BR317:BS318"/>
    <mergeCell ref="BT317:BU318"/>
    <mergeCell ref="BD275:BE276"/>
    <mergeCell ref="BF275:BG276"/>
    <mergeCell ref="BH275:BI276"/>
    <mergeCell ref="BJ275:BK276"/>
    <mergeCell ref="BL275:BM276"/>
    <mergeCell ref="BN275:BO276"/>
    <mergeCell ref="BP275:BQ276"/>
    <mergeCell ref="BR275:BS276"/>
    <mergeCell ref="BT275:BU276"/>
    <mergeCell ref="BV275:BW276"/>
    <mergeCell ref="CN276:CO276"/>
    <mergeCell ref="CP276:CQ276"/>
    <mergeCell ref="BX275:BY276"/>
    <mergeCell ref="BZ275:CA276"/>
    <mergeCell ref="CB275:CC276"/>
    <mergeCell ref="CD275:CE276"/>
    <mergeCell ref="CF275:CG276"/>
    <mergeCell ref="CH275:CI276"/>
    <mergeCell ref="CJ275:CK276"/>
    <mergeCell ref="CL275:CM276"/>
    <mergeCell ref="AB284:AC285"/>
    <mergeCell ref="AD284:AE285"/>
    <mergeCell ref="AF284:AG285"/>
    <mergeCell ref="AH284:AI285"/>
    <mergeCell ref="AJ284:AK285"/>
    <mergeCell ref="AL284:AM285"/>
    <mergeCell ref="AN284:AO285"/>
    <mergeCell ref="AP284:AQ285"/>
    <mergeCell ref="AR284:AS285"/>
    <mergeCell ref="AT284:AU285"/>
    <mergeCell ref="AV284:AW285"/>
    <mergeCell ref="AX284:AY285"/>
    <mergeCell ref="AZ284:BA285"/>
    <mergeCell ref="BB284:BC285"/>
    <mergeCell ref="BD284:BE285"/>
    <mergeCell ref="BF284:BG285"/>
    <mergeCell ref="BH284:BI285"/>
    <mergeCell ref="BJ284:BK285"/>
    <mergeCell ref="BL284:BM285"/>
    <mergeCell ref="BN284:BO285"/>
    <mergeCell ref="BP284:BQ285"/>
    <mergeCell ref="BR284:BS285"/>
    <mergeCell ref="BT284:BU285"/>
    <mergeCell ref="BV284:BW285"/>
    <mergeCell ref="BX284:BY285"/>
    <mergeCell ref="BZ284:CA285"/>
    <mergeCell ref="CB284:CC285"/>
    <mergeCell ref="CD284:CE285"/>
    <mergeCell ref="CF284:CG285"/>
    <mergeCell ref="CH284:CI285"/>
    <mergeCell ref="CJ284:CK285"/>
    <mergeCell ref="CL284:CM285"/>
    <mergeCell ref="BX277:BY277"/>
    <mergeCell ref="BZ277:CA277"/>
    <mergeCell ref="BX280:BY280"/>
    <mergeCell ref="BZ280:CA280"/>
    <mergeCell ref="BX281:BY281"/>
    <mergeCell ref="BZ281:CA281"/>
    <mergeCell ref="BX282:BY282"/>
    <mergeCell ref="BZ282:CA282"/>
    <mergeCell ref="B258:C259"/>
    <mergeCell ref="D258:E259"/>
    <mergeCell ref="F258:G259"/>
    <mergeCell ref="H258:I259"/>
    <mergeCell ref="J258:K259"/>
    <mergeCell ref="L258:M259"/>
    <mergeCell ref="N258:O259"/>
    <mergeCell ref="P258:Q259"/>
    <mergeCell ref="R258:S259"/>
    <mergeCell ref="T258:U259"/>
    <mergeCell ref="V258:W259"/>
    <mergeCell ref="X258:Y259"/>
    <mergeCell ref="Z258:AA259"/>
    <mergeCell ref="AB258:AC259"/>
    <mergeCell ref="AD258:AE259"/>
    <mergeCell ref="AF258:AG259"/>
    <mergeCell ref="AH258:AI259"/>
    <mergeCell ref="AJ258:AK259"/>
    <mergeCell ref="AL258:AM259"/>
    <mergeCell ref="AN258:AO259"/>
    <mergeCell ref="AP258:AQ259"/>
    <mergeCell ref="AR258:AS259"/>
    <mergeCell ref="AT258:AU259"/>
    <mergeCell ref="AV258:AW259"/>
    <mergeCell ref="AX258:AY259"/>
    <mergeCell ref="AZ258:BA259"/>
    <mergeCell ref="BB258:BC259"/>
    <mergeCell ref="BD258:BE259"/>
    <mergeCell ref="BF258:BG259"/>
    <mergeCell ref="BH258:BI259"/>
    <mergeCell ref="BJ258:BK259"/>
    <mergeCell ref="BL258:BM259"/>
    <mergeCell ref="BN258:BO259"/>
    <mergeCell ref="CJ485:CK485"/>
    <mergeCell ref="CL485:CM485"/>
    <mergeCell ref="CJ486:CK486"/>
    <mergeCell ref="CL486:CM486"/>
    <mergeCell ref="CJ487:CK487"/>
    <mergeCell ref="CL487:CM487"/>
    <mergeCell ref="CJ488:CK488"/>
    <mergeCell ref="CL488:CM488"/>
    <mergeCell ref="CJ489:CK489"/>
    <mergeCell ref="CL489:CM489"/>
    <mergeCell ref="CJ490:CK490"/>
    <mergeCell ref="CL490:CM490"/>
    <mergeCell ref="T506:W506"/>
    <mergeCell ref="T507:U508"/>
    <mergeCell ref="V507:W508"/>
    <mergeCell ref="T509:U509"/>
    <mergeCell ref="V509:W509"/>
    <mergeCell ref="T510:U510"/>
    <mergeCell ref="V510:W510"/>
    <mergeCell ref="T511:U511"/>
    <mergeCell ref="V511:W511"/>
    <mergeCell ref="T512:U512"/>
    <mergeCell ref="V512:W512"/>
    <mergeCell ref="T513:U513"/>
    <mergeCell ref="V513:W513"/>
    <mergeCell ref="T514:U514"/>
    <mergeCell ref="V514:W514"/>
    <mergeCell ref="CJ466:CK466"/>
    <mergeCell ref="CL466:CM466"/>
    <mergeCell ref="CJ467:CK467"/>
    <mergeCell ref="CL467:CM467"/>
    <mergeCell ref="CJ468:CK468"/>
    <mergeCell ref="CL468:CM468"/>
    <mergeCell ref="CJ469:CK469"/>
    <mergeCell ref="CL469:CM469"/>
    <mergeCell ref="CJ470:CK470"/>
    <mergeCell ref="CL470:CM470"/>
    <mergeCell ref="CJ471:CK471"/>
    <mergeCell ref="CL471:CM471"/>
    <mergeCell ref="CJ472:CK472"/>
    <mergeCell ref="CL472:CM472"/>
    <mergeCell ref="CJ473:CK473"/>
    <mergeCell ref="CL473:CM473"/>
    <mergeCell ref="CJ474:CK474"/>
    <mergeCell ref="CL474:CM474"/>
    <mergeCell ref="CJ475:CK475"/>
    <mergeCell ref="CL475:CM475"/>
    <mergeCell ref="CJ476:CK477"/>
    <mergeCell ref="CL476:CM477"/>
    <mergeCell ref="CJ478:CK478"/>
    <mergeCell ref="CL478:CM478"/>
    <mergeCell ref="CJ479:CK479"/>
    <mergeCell ref="CL479:CM479"/>
    <mergeCell ref="CJ480:CK480"/>
    <mergeCell ref="CL480:CM480"/>
    <mergeCell ref="CJ481:CK481"/>
    <mergeCell ref="CL481:CM481"/>
    <mergeCell ref="CJ482:CK483"/>
    <mergeCell ref="CL482:CM483"/>
    <mergeCell ref="CJ484:CK484"/>
    <mergeCell ref="CL484:CM484"/>
    <mergeCell ref="BX476:BY477"/>
    <mergeCell ref="BZ476:CA477"/>
    <mergeCell ref="BX478:BY478"/>
    <mergeCell ref="CJ446:CK446"/>
    <mergeCell ref="CL446:CM446"/>
    <mergeCell ref="CJ447:CK447"/>
    <mergeCell ref="CL447:CM447"/>
    <mergeCell ref="CJ448:CK449"/>
    <mergeCell ref="CL448:CM449"/>
    <mergeCell ref="CJ450:CK450"/>
    <mergeCell ref="CL450:CM450"/>
    <mergeCell ref="CJ451:CK451"/>
    <mergeCell ref="CL451:CM451"/>
    <mergeCell ref="CJ452:CK452"/>
    <mergeCell ref="CL452:CM452"/>
    <mergeCell ref="CJ453:CK453"/>
    <mergeCell ref="CL453:CM453"/>
    <mergeCell ref="CJ454:CK454"/>
    <mergeCell ref="CL454:CM454"/>
    <mergeCell ref="CJ455:CK455"/>
    <mergeCell ref="CL455:CM455"/>
    <mergeCell ref="CJ456:CK457"/>
    <mergeCell ref="CL456:CM457"/>
    <mergeCell ref="CJ458:CK458"/>
    <mergeCell ref="CL458:CM458"/>
    <mergeCell ref="CJ459:CK459"/>
    <mergeCell ref="CL459:CM459"/>
    <mergeCell ref="CJ460:CK460"/>
    <mergeCell ref="CL460:CM460"/>
    <mergeCell ref="CJ461:CK461"/>
    <mergeCell ref="CL461:CM461"/>
    <mergeCell ref="CJ462:CK463"/>
    <mergeCell ref="CL462:CM463"/>
    <mergeCell ref="CJ464:CK464"/>
    <mergeCell ref="CL464:CM464"/>
    <mergeCell ref="CJ465:CK465"/>
    <mergeCell ref="CL465:CM465"/>
    <mergeCell ref="CJ428:CK428"/>
    <mergeCell ref="CL428:CM428"/>
    <mergeCell ref="CJ429:CK429"/>
    <mergeCell ref="CL429:CM429"/>
    <mergeCell ref="CJ430:CK431"/>
    <mergeCell ref="CL430:CM431"/>
    <mergeCell ref="CJ432:CK432"/>
    <mergeCell ref="CL432:CM432"/>
    <mergeCell ref="CJ433:CK433"/>
    <mergeCell ref="CL433:CM433"/>
    <mergeCell ref="CJ434:CK434"/>
    <mergeCell ref="CL434:CM434"/>
    <mergeCell ref="CJ435:CK435"/>
    <mergeCell ref="CL435:CM435"/>
    <mergeCell ref="CJ436:CK436"/>
    <mergeCell ref="CL436:CM436"/>
    <mergeCell ref="CJ437:CK437"/>
    <mergeCell ref="CL437:CM437"/>
    <mergeCell ref="CJ438:CK438"/>
    <mergeCell ref="CL438:CM438"/>
    <mergeCell ref="CJ439:CK439"/>
    <mergeCell ref="CL439:CM439"/>
    <mergeCell ref="CJ440:CK440"/>
    <mergeCell ref="CL440:CM440"/>
    <mergeCell ref="CJ441:CK441"/>
    <mergeCell ref="CL441:CM441"/>
    <mergeCell ref="CJ442:CK442"/>
    <mergeCell ref="CL442:CM442"/>
    <mergeCell ref="CJ443:CK443"/>
    <mergeCell ref="CL443:CM443"/>
    <mergeCell ref="CJ444:CK444"/>
    <mergeCell ref="CL444:CM444"/>
    <mergeCell ref="CJ445:CK445"/>
    <mergeCell ref="CL445:CM445"/>
    <mergeCell ref="CJ411:CK411"/>
    <mergeCell ref="CL411:CM411"/>
    <mergeCell ref="CJ412:CK412"/>
    <mergeCell ref="CL412:CM412"/>
    <mergeCell ref="CJ413:CK413"/>
    <mergeCell ref="CL413:CM413"/>
    <mergeCell ref="CJ414:CK414"/>
    <mergeCell ref="CL414:CM414"/>
    <mergeCell ref="CJ415:CK415"/>
    <mergeCell ref="CL415:CM415"/>
    <mergeCell ref="CJ416:CK416"/>
    <mergeCell ref="CL416:CM416"/>
    <mergeCell ref="CJ417:CK417"/>
    <mergeCell ref="CL417:CM417"/>
    <mergeCell ref="CJ418:CK418"/>
    <mergeCell ref="CL418:CM418"/>
    <mergeCell ref="CJ419:CK419"/>
    <mergeCell ref="CL419:CM419"/>
    <mergeCell ref="CJ420:CK420"/>
    <mergeCell ref="CL420:CM420"/>
    <mergeCell ref="CJ421:CK421"/>
    <mergeCell ref="CL421:CM421"/>
    <mergeCell ref="CJ422:CK422"/>
    <mergeCell ref="CL422:CM422"/>
    <mergeCell ref="CJ423:CK423"/>
    <mergeCell ref="CL423:CM423"/>
    <mergeCell ref="CJ424:CK424"/>
    <mergeCell ref="CL424:CM424"/>
    <mergeCell ref="CJ425:CK425"/>
    <mergeCell ref="CL425:CM425"/>
    <mergeCell ref="CJ426:CK426"/>
    <mergeCell ref="CL426:CM426"/>
    <mergeCell ref="CJ427:CK427"/>
    <mergeCell ref="CL427:CM427"/>
    <mergeCell ref="CJ393:CK393"/>
    <mergeCell ref="CL393:CM393"/>
    <mergeCell ref="CJ394:CK394"/>
    <mergeCell ref="CL394:CM394"/>
    <mergeCell ref="CJ395:CK395"/>
    <mergeCell ref="CL395:CM395"/>
    <mergeCell ref="CJ396:CK396"/>
    <mergeCell ref="CL396:CM396"/>
    <mergeCell ref="CJ397:CK397"/>
    <mergeCell ref="CL397:CM397"/>
    <mergeCell ref="CJ398:CK398"/>
    <mergeCell ref="CL398:CM398"/>
    <mergeCell ref="CJ399:CK399"/>
    <mergeCell ref="CL399:CM399"/>
    <mergeCell ref="CJ400:CK400"/>
    <mergeCell ref="CL400:CM400"/>
    <mergeCell ref="CJ401:CK401"/>
    <mergeCell ref="CL401:CM401"/>
    <mergeCell ref="CJ402:CK402"/>
    <mergeCell ref="CL402:CM402"/>
    <mergeCell ref="CJ403:CK403"/>
    <mergeCell ref="CL403:CM403"/>
    <mergeCell ref="CJ404:CK404"/>
    <mergeCell ref="CL404:CM404"/>
    <mergeCell ref="CJ405:CK405"/>
    <mergeCell ref="CL405:CM405"/>
    <mergeCell ref="CJ406:CK407"/>
    <mergeCell ref="CL406:CM407"/>
    <mergeCell ref="CJ408:CK408"/>
    <mergeCell ref="CL408:CM408"/>
    <mergeCell ref="CJ409:CK409"/>
    <mergeCell ref="CL409:CM409"/>
    <mergeCell ref="CJ410:CK410"/>
    <mergeCell ref="CL410:CM410"/>
    <mergeCell ref="CJ376:CK376"/>
    <mergeCell ref="CL376:CM376"/>
    <mergeCell ref="CJ377:CK377"/>
    <mergeCell ref="CL377:CM377"/>
    <mergeCell ref="CJ378:CK378"/>
    <mergeCell ref="CL378:CM378"/>
    <mergeCell ref="CJ379:CK379"/>
    <mergeCell ref="CL379:CM379"/>
    <mergeCell ref="CJ380:CK380"/>
    <mergeCell ref="CL380:CM380"/>
    <mergeCell ref="CJ381:CK381"/>
    <mergeCell ref="CL381:CM381"/>
    <mergeCell ref="CJ382:CK382"/>
    <mergeCell ref="CL382:CM382"/>
    <mergeCell ref="CJ383:CK383"/>
    <mergeCell ref="CL383:CM383"/>
    <mergeCell ref="CJ384:CK384"/>
    <mergeCell ref="CL384:CM384"/>
    <mergeCell ref="CJ385:CK385"/>
    <mergeCell ref="CL385:CM385"/>
    <mergeCell ref="CJ386:CK386"/>
    <mergeCell ref="CL386:CM386"/>
    <mergeCell ref="CJ387:CK387"/>
    <mergeCell ref="CL387:CM387"/>
    <mergeCell ref="CJ388:CK388"/>
    <mergeCell ref="CL388:CM388"/>
    <mergeCell ref="CJ389:CK389"/>
    <mergeCell ref="CL389:CM389"/>
    <mergeCell ref="CJ390:CK390"/>
    <mergeCell ref="CL390:CM390"/>
    <mergeCell ref="CJ391:CK391"/>
    <mergeCell ref="CL391:CM391"/>
    <mergeCell ref="CJ392:CK392"/>
    <mergeCell ref="CL392:CM392"/>
    <mergeCell ref="CJ359:CK359"/>
    <mergeCell ref="CL359:CM359"/>
    <mergeCell ref="CJ360:CK360"/>
    <mergeCell ref="CL360:CM360"/>
    <mergeCell ref="CJ361:CK361"/>
    <mergeCell ref="CL361:CM361"/>
    <mergeCell ref="CJ362:CK362"/>
    <mergeCell ref="CL362:CM362"/>
    <mergeCell ref="CJ363:CK363"/>
    <mergeCell ref="CL363:CM363"/>
    <mergeCell ref="CJ364:CK364"/>
    <mergeCell ref="CL364:CM364"/>
    <mergeCell ref="CJ365:CK365"/>
    <mergeCell ref="CL365:CM365"/>
    <mergeCell ref="CJ366:CK366"/>
    <mergeCell ref="CL366:CM366"/>
    <mergeCell ref="CJ367:CK367"/>
    <mergeCell ref="CL367:CM367"/>
    <mergeCell ref="CJ368:CK368"/>
    <mergeCell ref="CL368:CM368"/>
    <mergeCell ref="CJ369:CK369"/>
    <mergeCell ref="CL369:CM369"/>
    <mergeCell ref="CJ370:CK370"/>
    <mergeCell ref="CL370:CM370"/>
    <mergeCell ref="CJ371:CK371"/>
    <mergeCell ref="CL371:CM371"/>
    <mergeCell ref="CJ372:CK372"/>
    <mergeCell ref="CL372:CM372"/>
    <mergeCell ref="CJ373:CK373"/>
    <mergeCell ref="CL373:CM373"/>
    <mergeCell ref="CJ374:CK374"/>
    <mergeCell ref="CL374:CM374"/>
    <mergeCell ref="CJ375:CK375"/>
    <mergeCell ref="CL375:CM375"/>
    <mergeCell ref="CJ342:CK342"/>
    <mergeCell ref="CL342:CM342"/>
    <mergeCell ref="CJ343:CK343"/>
    <mergeCell ref="CL343:CM343"/>
    <mergeCell ref="CJ344:CK344"/>
    <mergeCell ref="CL344:CM344"/>
    <mergeCell ref="CJ345:CK345"/>
    <mergeCell ref="CL345:CM345"/>
    <mergeCell ref="CJ346:CK346"/>
    <mergeCell ref="CL346:CM346"/>
    <mergeCell ref="CJ347:CK347"/>
    <mergeCell ref="CL347:CM347"/>
    <mergeCell ref="CJ348:CK348"/>
    <mergeCell ref="CL348:CM348"/>
    <mergeCell ref="CJ349:CK349"/>
    <mergeCell ref="CL349:CM349"/>
    <mergeCell ref="CJ350:CK350"/>
    <mergeCell ref="CL350:CM350"/>
    <mergeCell ref="CJ351:CK351"/>
    <mergeCell ref="CL351:CM351"/>
    <mergeCell ref="CJ352:CK352"/>
    <mergeCell ref="CL352:CM352"/>
    <mergeCell ref="CJ353:CK353"/>
    <mergeCell ref="CL353:CM353"/>
    <mergeCell ref="CJ354:CK354"/>
    <mergeCell ref="CL354:CM354"/>
    <mergeCell ref="CJ355:CK355"/>
    <mergeCell ref="CL355:CM355"/>
    <mergeCell ref="CJ356:CK356"/>
    <mergeCell ref="CL356:CM356"/>
    <mergeCell ref="CJ357:CK357"/>
    <mergeCell ref="CL357:CM357"/>
    <mergeCell ref="CJ358:CK358"/>
    <mergeCell ref="CL358:CM358"/>
    <mergeCell ref="CJ324:CK324"/>
    <mergeCell ref="CL324:CM324"/>
    <mergeCell ref="CJ325:CK325"/>
    <mergeCell ref="CL325:CM325"/>
    <mergeCell ref="CJ326:CK326"/>
    <mergeCell ref="CL326:CM326"/>
    <mergeCell ref="CJ327:CK327"/>
    <mergeCell ref="CL327:CM327"/>
    <mergeCell ref="CJ328:CK328"/>
    <mergeCell ref="CL328:CM328"/>
    <mergeCell ref="CJ329:CK329"/>
    <mergeCell ref="CL329:CM329"/>
    <mergeCell ref="CJ330:CK330"/>
    <mergeCell ref="CL330:CM330"/>
    <mergeCell ref="CJ331:CK331"/>
    <mergeCell ref="CL331:CM331"/>
    <mergeCell ref="CJ332:CK332"/>
    <mergeCell ref="CL332:CM332"/>
    <mergeCell ref="CJ333:CK333"/>
    <mergeCell ref="CL333:CM333"/>
    <mergeCell ref="CJ334:CK334"/>
    <mergeCell ref="CL334:CM334"/>
    <mergeCell ref="CJ335:CK335"/>
    <mergeCell ref="CL335:CM335"/>
    <mergeCell ref="CJ336:CK336"/>
    <mergeCell ref="CL336:CM336"/>
    <mergeCell ref="CJ339:CK339"/>
    <mergeCell ref="CL339:CM339"/>
    <mergeCell ref="CJ340:CK340"/>
    <mergeCell ref="CL340:CM340"/>
    <mergeCell ref="CJ341:CK341"/>
    <mergeCell ref="CL341:CM341"/>
    <mergeCell ref="CJ337:CK338"/>
    <mergeCell ref="CL337:CM338"/>
    <mergeCell ref="CJ303:CK304"/>
    <mergeCell ref="CL303:CM304"/>
    <mergeCell ref="CJ305:CK305"/>
    <mergeCell ref="CL305:CM305"/>
    <mergeCell ref="CJ306:CK306"/>
    <mergeCell ref="CL306:CM306"/>
    <mergeCell ref="CJ307:CK307"/>
    <mergeCell ref="CL307:CM307"/>
    <mergeCell ref="CJ308:CK308"/>
    <mergeCell ref="CL308:CM308"/>
    <mergeCell ref="CJ309:CK309"/>
    <mergeCell ref="CL309:CM309"/>
    <mergeCell ref="CJ310:CK310"/>
    <mergeCell ref="CL310:CM310"/>
    <mergeCell ref="CJ311:CK311"/>
    <mergeCell ref="CL311:CM311"/>
    <mergeCell ref="CJ312:CK312"/>
    <mergeCell ref="CL312:CM312"/>
    <mergeCell ref="CJ313:CK313"/>
    <mergeCell ref="CL313:CM313"/>
    <mergeCell ref="CJ316:CK316"/>
    <mergeCell ref="CL316:CM316"/>
    <mergeCell ref="CJ319:CK319"/>
    <mergeCell ref="CL319:CM319"/>
    <mergeCell ref="CJ320:CK320"/>
    <mergeCell ref="CL320:CM320"/>
    <mergeCell ref="CJ321:CK321"/>
    <mergeCell ref="CL321:CM321"/>
    <mergeCell ref="CJ322:CK323"/>
    <mergeCell ref="CL322:CM323"/>
    <mergeCell ref="CJ314:CK315"/>
    <mergeCell ref="CL314:CM315"/>
    <mergeCell ref="CJ317:CK318"/>
    <mergeCell ref="CL317:CM318"/>
    <mergeCell ref="CJ286:CK286"/>
    <mergeCell ref="CL286:CM286"/>
    <mergeCell ref="CJ287:CK287"/>
    <mergeCell ref="CL287:CM287"/>
    <mergeCell ref="CJ288:CK288"/>
    <mergeCell ref="CL288:CM288"/>
    <mergeCell ref="CJ289:CK289"/>
    <mergeCell ref="CL289:CM289"/>
    <mergeCell ref="CJ290:CK290"/>
    <mergeCell ref="CL290:CM290"/>
    <mergeCell ref="CJ291:CK291"/>
    <mergeCell ref="CL291:CM291"/>
    <mergeCell ref="CJ292:CK292"/>
    <mergeCell ref="CL292:CM292"/>
    <mergeCell ref="CJ293:CK293"/>
    <mergeCell ref="CL293:CM293"/>
    <mergeCell ref="CJ294:CK294"/>
    <mergeCell ref="CL294:CM294"/>
    <mergeCell ref="CJ295:CK295"/>
    <mergeCell ref="CL295:CM295"/>
    <mergeCell ref="CJ296:CK296"/>
    <mergeCell ref="CL296:CM296"/>
    <mergeCell ref="CJ297:CK297"/>
    <mergeCell ref="CL297:CM297"/>
    <mergeCell ref="CJ298:CK298"/>
    <mergeCell ref="CL298:CM298"/>
    <mergeCell ref="CJ299:CK299"/>
    <mergeCell ref="CL299:CM299"/>
    <mergeCell ref="CJ300:CK300"/>
    <mergeCell ref="CL300:CM300"/>
    <mergeCell ref="CJ301:CK301"/>
    <mergeCell ref="CL301:CM301"/>
    <mergeCell ref="CJ302:CK302"/>
    <mergeCell ref="CL302:CM302"/>
    <mergeCell ref="CJ265:CK265"/>
    <mergeCell ref="CL265:CM265"/>
    <mergeCell ref="CJ266:CK266"/>
    <mergeCell ref="CL266:CM266"/>
    <mergeCell ref="CJ267:CK267"/>
    <mergeCell ref="CL267:CM267"/>
    <mergeCell ref="CJ268:CK268"/>
    <mergeCell ref="CL268:CM268"/>
    <mergeCell ref="CJ269:CK269"/>
    <mergeCell ref="CL269:CM269"/>
    <mergeCell ref="CJ270:CK270"/>
    <mergeCell ref="CL270:CM270"/>
    <mergeCell ref="CJ271:CK272"/>
    <mergeCell ref="CL271:CM272"/>
    <mergeCell ref="CJ273:CK273"/>
    <mergeCell ref="CL273:CM273"/>
    <mergeCell ref="CJ274:CK274"/>
    <mergeCell ref="CL274:CM274"/>
    <mergeCell ref="CJ277:CK277"/>
    <mergeCell ref="CL277:CM277"/>
    <mergeCell ref="CJ278:CK279"/>
    <mergeCell ref="CL278:CM279"/>
    <mergeCell ref="CJ280:CK280"/>
    <mergeCell ref="CL280:CM280"/>
    <mergeCell ref="CJ281:CK281"/>
    <mergeCell ref="CL281:CM281"/>
    <mergeCell ref="CJ282:CK282"/>
    <mergeCell ref="CL282:CM282"/>
    <mergeCell ref="CJ283:CK283"/>
    <mergeCell ref="CL283:CM283"/>
    <mergeCell ref="CJ243:CK243"/>
    <mergeCell ref="CL243:CM243"/>
    <mergeCell ref="CJ244:CK244"/>
    <mergeCell ref="CL244:CM244"/>
    <mergeCell ref="CJ245:CK245"/>
    <mergeCell ref="CL245:CM245"/>
    <mergeCell ref="CJ246:CK246"/>
    <mergeCell ref="CL246:CM246"/>
    <mergeCell ref="CJ247:CK247"/>
    <mergeCell ref="CL247:CM247"/>
    <mergeCell ref="CJ248:CK248"/>
    <mergeCell ref="CL248:CM248"/>
    <mergeCell ref="CJ249:CK249"/>
    <mergeCell ref="CL249:CM249"/>
    <mergeCell ref="CJ254:CM254"/>
    <mergeCell ref="CJ255:CK255"/>
    <mergeCell ref="CL255:CM255"/>
    <mergeCell ref="CJ256:CK256"/>
    <mergeCell ref="CL256:CM256"/>
    <mergeCell ref="CJ257:CK257"/>
    <mergeCell ref="CL257:CM257"/>
    <mergeCell ref="CJ260:CK260"/>
    <mergeCell ref="CL260:CM260"/>
    <mergeCell ref="CJ261:CK261"/>
    <mergeCell ref="CL261:CM261"/>
    <mergeCell ref="CJ262:CK262"/>
    <mergeCell ref="CL262:CM262"/>
    <mergeCell ref="CJ263:CK263"/>
    <mergeCell ref="CL263:CM263"/>
    <mergeCell ref="CJ264:CK264"/>
    <mergeCell ref="CL264:CM264"/>
    <mergeCell ref="CJ258:CK259"/>
    <mergeCell ref="CL258:CM259"/>
    <mergeCell ref="CJ233:CK233"/>
    <mergeCell ref="CL233:CM233"/>
    <mergeCell ref="CJ234:CK234"/>
    <mergeCell ref="CL234:CM234"/>
    <mergeCell ref="CJ235:CK235"/>
    <mergeCell ref="CL235:CM235"/>
    <mergeCell ref="CJ236:CK236"/>
    <mergeCell ref="CL236:CM236"/>
    <mergeCell ref="CJ237:CK237"/>
    <mergeCell ref="CL237:CM237"/>
    <mergeCell ref="CJ238:CK238"/>
    <mergeCell ref="CL238:CM238"/>
    <mergeCell ref="CJ239:CK239"/>
    <mergeCell ref="CL239:CM239"/>
    <mergeCell ref="CJ240:CK240"/>
    <mergeCell ref="CL240:CM240"/>
    <mergeCell ref="CJ241:CK241"/>
    <mergeCell ref="CL241:CM241"/>
    <mergeCell ref="CJ242:CK242"/>
    <mergeCell ref="CL242:CM242"/>
    <mergeCell ref="CB223:CB224"/>
    <mergeCell ref="CC223:CC224"/>
    <mergeCell ref="CD223:CD224"/>
    <mergeCell ref="CE223:CE224"/>
    <mergeCell ref="CB225:CB226"/>
    <mergeCell ref="CC225:CC226"/>
    <mergeCell ref="CD225:CD226"/>
    <mergeCell ref="CE225:CE226"/>
    <mergeCell ref="CD231:CE231"/>
    <mergeCell ref="CB232:CC232"/>
    <mergeCell ref="CD232:CE232"/>
    <mergeCell ref="CB233:CC233"/>
    <mergeCell ref="CD233:CE233"/>
    <mergeCell ref="CB234:CC234"/>
    <mergeCell ref="CD234:CE234"/>
    <mergeCell ref="CB235:CC235"/>
    <mergeCell ref="CD235:CE235"/>
    <mergeCell ref="CB236:CC236"/>
    <mergeCell ref="CD236:CE236"/>
    <mergeCell ref="CB237:CC237"/>
    <mergeCell ref="CD237:CE237"/>
    <mergeCell ref="CB238:CC238"/>
    <mergeCell ref="CD238:CE238"/>
    <mergeCell ref="CJ230:CM230"/>
    <mergeCell ref="CJ231:CK231"/>
    <mergeCell ref="CL231:CM231"/>
    <mergeCell ref="CJ232:CK232"/>
    <mergeCell ref="CL232:CM232"/>
    <mergeCell ref="BZ186:BZ187"/>
    <mergeCell ref="CA186:CA187"/>
    <mergeCell ref="BX188:BX189"/>
    <mergeCell ref="BY188:BY189"/>
    <mergeCell ref="BZ188:BZ189"/>
    <mergeCell ref="CA188:CA189"/>
    <mergeCell ref="BX192:BX193"/>
    <mergeCell ref="BY192:BY193"/>
    <mergeCell ref="BZ192:BZ193"/>
    <mergeCell ref="CA192:CA193"/>
    <mergeCell ref="BX194:BX195"/>
    <mergeCell ref="BY194:BY195"/>
    <mergeCell ref="BZ194:BZ195"/>
    <mergeCell ref="CA194:CA195"/>
    <mergeCell ref="BX196:BX197"/>
    <mergeCell ref="BY196:BY197"/>
    <mergeCell ref="BZ196:BZ197"/>
    <mergeCell ref="CA196:CA197"/>
    <mergeCell ref="BX198:BX199"/>
    <mergeCell ref="BY198:BY199"/>
    <mergeCell ref="BZ198:BZ199"/>
    <mergeCell ref="CA198:CA199"/>
    <mergeCell ref="BX200:BX201"/>
    <mergeCell ref="BY200:BY201"/>
    <mergeCell ref="BZ200:BZ201"/>
    <mergeCell ref="CA200:CA201"/>
    <mergeCell ref="BX202:BX203"/>
    <mergeCell ref="BY202:BY203"/>
    <mergeCell ref="BZ202:BZ203"/>
    <mergeCell ref="CA202:CA203"/>
    <mergeCell ref="BX208:BX209"/>
    <mergeCell ref="BY208:BY209"/>
    <mergeCell ref="BZ208:BZ209"/>
    <mergeCell ref="CA208:CA209"/>
    <mergeCell ref="BX163:BX164"/>
    <mergeCell ref="BY163:BY164"/>
    <mergeCell ref="BZ163:BZ164"/>
    <mergeCell ref="CA163:CA164"/>
    <mergeCell ref="BX165:BX166"/>
    <mergeCell ref="BY165:BY166"/>
    <mergeCell ref="BZ165:BZ166"/>
    <mergeCell ref="CA165:CA166"/>
    <mergeCell ref="BX168:BX169"/>
    <mergeCell ref="BY168:BY169"/>
    <mergeCell ref="BZ168:BZ169"/>
    <mergeCell ref="CA168:CA169"/>
    <mergeCell ref="BX170:BX171"/>
    <mergeCell ref="BY170:BY171"/>
    <mergeCell ref="BZ170:BZ171"/>
    <mergeCell ref="CA170:CA171"/>
    <mergeCell ref="BX172:BX173"/>
    <mergeCell ref="BY172:BY173"/>
    <mergeCell ref="BZ172:BZ173"/>
    <mergeCell ref="CA172:CA173"/>
    <mergeCell ref="BX175:BX176"/>
    <mergeCell ref="BY175:BY176"/>
    <mergeCell ref="BZ175:BZ176"/>
    <mergeCell ref="CA175:CA176"/>
    <mergeCell ref="BX177:BX178"/>
    <mergeCell ref="BY177:BY178"/>
    <mergeCell ref="BZ177:BZ178"/>
    <mergeCell ref="CA177:CA178"/>
    <mergeCell ref="BX181:BX182"/>
    <mergeCell ref="BY181:BY182"/>
    <mergeCell ref="BZ181:BZ182"/>
    <mergeCell ref="CA181:CA182"/>
    <mergeCell ref="BX183:BX184"/>
    <mergeCell ref="BY183:BY184"/>
    <mergeCell ref="BZ183:BZ184"/>
    <mergeCell ref="CA183:CA184"/>
    <mergeCell ref="BX143:BX144"/>
    <mergeCell ref="BY143:BY144"/>
    <mergeCell ref="BZ143:BZ144"/>
    <mergeCell ref="CA143:CA144"/>
    <mergeCell ref="BX145:BX146"/>
    <mergeCell ref="BY145:BY146"/>
    <mergeCell ref="BZ145:BZ146"/>
    <mergeCell ref="CA145:CA146"/>
    <mergeCell ref="BX147:BX148"/>
    <mergeCell ref="BY147:BY148"/>
    <mergeCell ref="BZ147:BZ148"/>
    <mergeCell ref="CA147:CA148"/>
    <mergeCell ref="BX149:BX150"/>
    <mergeCell ref="BY149:BY150"/>
    <mergeCell ref="BZ149:BZ150"/>
    <mergeCell ref="CA149:CA150"/>
    <mergeCell ref="BX151:BX152"/>
    <mergeCell ref="BY151:BY152"/>
    <mergeCell ref="BZ151:BZ152"/>
    <mergeCell ref="CA151:CA152"/>
    <mergeCell ref="BX153:BX154"/>
    <mergeCell ref="BY153:BY154"/>
    <mergeCell ref="BZ153:BZ154"/>
    <mergeCell ref="CA153:CA154"/>
    <mergeCell ref="BX155:BX156"/>
    <mergeCell ref="BY155:BY156"/>
    <mergeCell ref="BZ155:BZ156"/>
    <mergeCell ref="CA155:CA156"/>
    <mergeCell ref="BX157:BX158"/>
    <mergeCell ref="BY157:BY158"/>
    <mergeCell ref="BZ157:BZ158"/>
    <mergeCell ref="CA157:CA158"/>
    <mergeCell ref="BX160:BX161"/>
    <mergeCell ref="BY160:BY161"/>
    <mergeCell ref="BZ160:BZ161"/>
    <mergeCell ref="CA160:CA161"/>
    <mergeCell ref="BX118:BX119"/>
    <mergeCell ref="BY118:BY119"/>
    <mergeCell ref="BZ118:BZ119"/>
    <mergeCell ref="CA118:CA119"/>
    <mergeCell ref="BX124:BX125"/>
    <mergeCell ref="BY124:BY125"/>
    <mergeCell ref="BZ124:BZ125"/>
    <mergeCell ref="CA124:CA125"/>
    <mergeCell ref="BX127:BX128"/>
    <mergeCell ref="BY127:BY128"/>
    <mergeCell ref="BZ127:BZ128"/>
    <mergeCell ref="CA127:CA128"/>
    <mergeCell ref="BX129:BX130"/>
    <mergeCell ref="BY129:BY130"/>
    <mergeCell ref="BZ129:BZ130"/>
    <mergeCell ref="CA129:CA130"/>
    <mergeCell ref="BX131:BX132"/>
    <mergeCell ref="BY131:BY132"/>
    <mergeCell ref="BZ131:BZ132"/>
    <mergeCell ref="CA131:CA132"/>
    <mergeCell ref="BX134:BX135"/>
    <mergeCell ref="BY134:BY135"/>
    <mergeCell ref="BZ134:BZ135"/>
    <mergeCell ref="CA134:CA135"/>
    <mergeCell ref="BX137:BX138"/>
    <mergeCell ref="BY137:BY138"/>
    <mergeCell ref="BZ137:BZ138"/>
    <mergeCell ref="CA137:CA138"/>
    <mergeCell ref="BX139:BX140"/>
    <mergeCell ref="BY139:BY140"/>
    <mergeCell ref="BZ139:BZ140"/>
    <mergeCell ref="CA139:CA140"/>
    <mergeCell ref="BX141:BX142"/>
    <mergeCell ref="BY141:BY142"/>
    <mergeCell ref="BZ141:BZ142"/>
    <mergeCell ref="CA141:CA142"/>
    <mergeCell ref="BX96:BX97"/>
    <mergeCell ref="BY96:BY97"/>
    <mergeCell ref="BZ96:BZ97"/>
    <mergeCell ref="CA96:CA97"/>
    <mergeCell ref="BX98:BX99"/>
    <mergeCell ref="BY98:BY99"/>
    <mergeCell ref="BZ98:BZ99"/>
    <mergeCell ref="CA98:CA99"/>
    <mergeCell ref="BX100:BX101"/>
    <mergeCell ref="BY100:BY101"/>
    <mergeCell ref="BZ100:BZ101"/>
    <mergeCell ref="CA100:CA101"/>
    <mergeCell ref="BX102:BX103"/>
    <mergeCell ref="BY102:BY103"/>
    <mergeCell ref="BZ102:BZ103"/>
    <mergeCell ref="CA102:CA103"/>
    <mergeCell ref="BX105:BX106"/>
    <mergeCell ref="BY105:BY106"/>
    <mergeCell ref="BZ105:BZ106"/>
    <mergeCell ref="CA105:CA106"/>
    <mergeCell ref="BX107:BX108"/>
    <mergeCell ref="BY107:BY108"/>
    <mergeCell ref="BZ107:BZ108"/>
    <mergeCell ref="CA107:CA108"/>
    <mergeCell ref="BX111:BX112"/>
    <mergeCell ref="BY111:BY112"/>
    <mergeCell ref="BZ111:BZ112"/>
    <mergeCell ref="CA111:CA112"/>
    <mergeCell ref="BX114:BX115"/>
    <mergeCell ref="BY114:BY115"/>
    <mergeCell ref="BZ114:BZ115"/>
    <mergeCell ref="CA114:CA115"/>
    <mergeCell ref="BX116:BX117"/>
    <mergeCell ref="BY116:BY117"/>
    <mergeCell ref="BZ116:BZ117"/>
    <mergeCell ref="CA116:CA117"/>
    <mergeCell ref="BX77:BX78"/>
    <mergeCell ref="BY77:BY78"/>
    <mergeCell ref="BZ77:BZ78"/>
    <mergeCell ref="CA77:CA78"/>
    <mergeCell ref="BX79:BX80"/>
    <mergeCell ref="BY79:BY80"/>
    <mergeCell ref="BZ79:BZ80"/>
    <mergeCell ref="CA79:CA80"/>
    <mergeCell ref="BX81:BX82"/>
    <mergeCell ref="BY81:BY82"/>
    <mergeCell ref="BZ81:BZ82"/>
    <mergeCell ref="CA81:CA82"/>
    <mergeCell ref="BX83:BX84"/>
    <mergeCell ref="BY83:BY84"/>
    <mergeCell ref="BZ83:BZ84"/>
    <mergeCell ref="CA83:CA84"/>
    <mergeCell ref="BX85:BX86"/>
    <mergeCell ref="BY85:BY86"/>
    <mergeCell ref="BZ85:BZ86"/>
    <mergeCell ref="CA85:CA86"/>
    <mergeCell ref="BX87:BX88"/>
    <mergeCell ref="BY87:BY88"/>
    <mergeCell ref="BZ87:BZ88"/>
    <mergeCell ref="CA87:CA88"/>
    <mergeCell ref="BX90:BX91"/>
    <mergeCell ref="BY90:BY91"/>
    <mergeCell ref="BZ90:BZ91"/>
    <mergeCell ref="CA90:CA91"/>
    <mergeCell ref="BX92:BX93"/>
    <mergeCell ref="BY92:BY93"/>
    <mergeCell ref="BZ92:BZ93"/>
    <mergeCell ref="CA92:CA93"/>
    <mergeCell ref="BX94:BX95"/>
    <mergeCell ref="BY94:BY95"/>
    <mergeCell ref="BZ94:BZ95"/>
    <mergeCell ref="CA94:CA95"/>
    <mergeCell ref="BX56:BX57"/>
    <mergeCell ref="BY56:BY57"/>
    <mergeCell ref="BZ56:BZ57"/>
    <mergeCell ref="CA56:CA57"/>
    <mergeCell ref="BX58:BX59"/>
    <mergeCell ref="BY58:BY59"/>
    <mergeCell ref="BZ58:BZ59"/>
    <mergeCell ref="CA58:CA59"/>
    <mergeCell ref="BX60:BX61"/>
    <mergeCell ref="BY60:BY61"/>
    <mergeCell ref="BZ60:BZ61"/>
    <mergeCell ref="CA60:CA61"/>
    <mergeCell ref="BX62:BX63"/>
    <mergeCell ref="BY62:BY63"/>
    <mergeCell ref="BZ62:BZ63"/>
    <mergeCell ref="CA62:CA63"/>
    <mergeCell ref="BX65:BX66"/>
    <mergeCell ref="BY65:BY66"/>
    <mergeCell ref="BZ65:BZ66"/>
    <mergeCell ref="CA65:CA66"/>
    <mergeCell ref="BX68:BX69"/>
    <mergeCell ref="BY68:BY69"/>
    <mergeCell ref="BZ68:BZ69"/>
    <mergeCell ref="CA68:CA69"/>
    <mergeCell ref="BX70:BX71"/>
    <mergeCell ref="BY70:BY71"/>
    <mergeCell ref="BZ70:BZ71"/>
    <mergeCell ref="CA70:CA71"/>
    <mergeCell ref="BX72:BX73"/>
    <mergeCell ref="BY72:BY73"/>
    <mergeCell ref="BZ72:BZ73"/>
    <mergeCell ref="CA72:CA73"/>
    <mergeCell ref="BX74:BX75"/>
    <mergeCell ref="BY74:BY75"/>
    <mergeCell ref="BZ74:BZ75"/>
    <mergeCell ref="CA74:CA75"/>
    <mergeCell ref="BX24:BX25"/>
    <mergeCell ref="BY24:BY25"/>
    <mergeCell ref="BZ24:BZ25"/>
    <mergeCell ref="CA24:CA25"/>
    <mergeCell ref="BX26:BX27"/>
    <mergeCell ref="BY26:BY27"/>
    <mergeCell ref="BZ26:BZ27"/>
    <mergeCell ref="CA26:CA27"/>
    <mergeCell ref="BX29:BX30"/>
    <mergeCell ref="BY29:BY30"/>
    <mergeCell ref="BZ29:BZ30"/>
    <mergeCell ref="CA29:CA30"/>
    <mergeCell ref="BX31:BX32"/>
    <mergeCell ref="BY31:BY32"/>
    <mergeCell ref="BZ31:BZ32"/>
    <mergeCell ref="CA31:CA32"/>
    <mergeCell ref="BX33:BX34"/>
    <mergeCell ref="BY33:BY34"/>
    <mergeCell ref="BZ33:BZ34"/>
    <mergeCell ref="CA33:CA34"/>
    <mergeCell ref="BX35:BX36"/>
    <mergeCell ref="CA47:CA48"/>
    <mergeCell ref="BX49:BX50"/>
    <mergeCell ref="BY49:BY50"/>
    <mergeCell ref="BZ49:BZ50"/>
    <mergeCell ref="CA49:CA50"/>
    <mergeCell ref="BX51:BX52"/>
    <mergeCell ref="BY51:BY52"/>
    <mergeCell ref="BZ51:BZ52"/>
    <mergeCell ref="CA51:CA52"/>
    <mergeCell ref="BX54:BX55"/>
    <mergeCell ref="BY54:BY55"/>
    <mergeCell ref="BZ54:BZ55"/>
    <mergeCell ref="CA54:CA55"/>
    <mergeCell ref="BX5:CA5"/>
    <mergeCell ref="BX6:BY6"/>
    <mergeCell ref="BZ6:CA6"/>
    <mergeCell ref="BX8:BX9"/>
    <mergeCell ref="BY8:BY9"/>
    <mergeCell ref="BZ8:BZ9"/>
    <mergeCell ref="CA8:CA9"/>
    <mergeCell ref="BX10:BX11"/>
    <mergeCell ref="BY10:BY11"/>
    <mergeCell ref="BZ10:BZ11"/>
    <mergeCell ref="CA10:CA11"/>
    <mergeCell ref="BX12:BX13"/>
    <mergeCell ref="BY12:BY13"/>
    <mergeCell ref="BZ12:BZ13"/>
    <mergeCell ref="CA12:CA13"/>
    <mergeCell ref="BX14:BX15"/>
    <mergeCell ref="BY14:BY15"/>
    <mergeCell ref="BZ14:BZ15"/>
    <mergeCell ref="CA14:CA15"/>
    <mergeCell ref="BX16:BX17"/>
    <mergeCell ref="BY16:BY17"/>
    <mergeCell ref="BZ16:BZ17"/>
    <mergeCell ref="CA16:CA17"/>
    <mergeCell ref="BX18:BX19"/>
    <mergeCell ref="BY18:BY19"/>
    <mergeCell ref="BZ18:BZ19"/>
    <mergeCell ref="CA18:CA19"/>
    <mergeCell ref="BX20:BX21"/>
    <mergeCell ref="BY20:BY21"/>
    <mergeCell ref="BZ20:BZ21"/>
    <mergeCell ref="CA20:CA21"/>
    <mergeCell ref="BX22:BX23"/>
    <mergeCell ref="BY22:BY23"/>
    <mergeCell ref="BZ22:BZ23"/>
    <mergeCell ref="CA22:CA23"/>
    <mergeCell ref="AZ269:BA270"/>
    <mergeCell ref="BB269:BC270"/>
    <mergeCell ref="BD269:BE270"/>
    <mergeCell ref="BF269:BG270"/>
    <mergeCell ref="BH269:BI270"/>
    <mergeCell ref="BJ269:BK270"/>
    <mergeCell ref="BX269:BY269"/>
    <mergeCell ref="BZ269:CA269"/>
    <mergeCell ref="BX270:BY270"/>
    <mergeCell ref="BZ270:CA270"/>
    <mergeCell ref="BX350:BY350"/>
    <mergeCell ref="BZ350:CA350"/>
    <mergeCell ref="BX351:BY351"/>
    <mergeCell ref="BZ351:CA351"/>
    <mergeCell ref="BT305:BU306"/>
    <mergeCell ref="BV305:BW306"/>
    <mergeCell ref="BP305:BQ306"/>
    <mergeCell ref="BR305:BS306"/>
    <mergeCell ref="D305:E306"/>
    <mergeCell ref="F305:G306"/>
    <mergeCell ref="H305:I306"/>
    <mergeCell ref="J305:K306"/>
    <mergeCell ref="L305:M306"/>
    <mergeCell ref="N305:O306"/>
    <mergeCell ref="P305:Q306"/>
    <mergeCell ref="R305:S306"/>
    <mergeCell ref="T305:U306"/>
    <mergeCell ref="V305:W306"/>
    <mergeCell ref="X305:Y306"/>
    <mergeCell ref="Z305:AA306"/>
    <mergeCell ref="AB305:AC306"/>
    <mergeCell ref="AD305:AE306"/>
    <mergeCell ref="AF305:AG306"/>
    <mergeCell ref="AH305:AI306"/>
    <mergeCell ref="AJ305:AK306"/>
    <mergeCell ref="AL305:AM306"/>
    <mergeCell ref="AN305:AO306"/>
    <mergeCell ref="AP305:AQ306"/>
    <mergeCell ref="AR305:AS306"/>
    <mergeCell ref="AT305:AU306"/>
    <mergeCell ref="AV305:AW306"/>
    <mergeCell ref="AX305:AY306"/>
    <mergeCell ref="AZ305:BA306"/>
    <mergeCell ref="BB305:BC306"/>
    <mergeCell ref="BD305:BE306"/>
    <mergeCell ref="BF305:BG306"/>
    <mergeCell ref="BH305:BI306"/>
    <mergeCell ref="BJ305:BK306"/>
    <mergeCell ref="BL305:BM306"/>
    <mergeCell ref="BN305:BO306"/>
    <mergeCell ref="BX335:BY335"/>
    <mergeCell ref="BZ335:CA335"/>
    <mergeCell ref="BX336:BY336"/>
    <mergeCell ref="BZ336:CA336"/>
    <mergeCell ref="BX339:BY339"/>
    <mergeCell ref="D275:E276"/>
    <mergeCell ref="F275:G276"/>
    <mergeCell ref="H275:I276"/>
    <mergeCell ref="J275:K276"/>
    <mergeCell ref="BZ339:CA339"/>
    <mergeCell ref="BX340:BY340"/>
    <mergeCell ref="AD275:AE276"/>
    <mergeCell ref="AV275:AW276"/>
    <mergeCell ref="AX275:AY276"/>
    <mergeCell ref="BZ478:CA478"/>
    <mergeCell ref="BX479:BY479"/>
    <mergeCell ref="BZ479:CA479"/>
    <mergeCell ref="BX480:BY480"/>
    <mergeCell ref="BZ480:CA480"/>
    <mergeCell ref="BX481:BY481"/>
    <mergeCell ref="BZ481:CA481"/>
    <mergeCell ref="BX482:BY483"/>
    <mergeCell ref="BZ482:CA483"/>
    <mergeCell ref="BX484:BY484"/>
    <mergeCell ref="BZ484:CA484"/>
    <mergeCell ref="BX485:BY485"/>
    <mergeCell ref="BZ485:CA485"/>
    <mergeCell ref="BX486:BY486"/>
    <mergeCell ref="BZ486:CA486"/>
    <mergeCell ref="BX487:BY487"/>
    <mergeCell ref="BZ487:CA487"/>
    <mergeCell ref="BX488:BY488"/>
    <mergeCell ref="BZ488:CA488"/>
    <mergeCell ref="BX489:BY489"/>
    <mergeCell ref="BZ489:CA489"/>
    <mergeCell ref="BX490:BY490"/>
    <mergeCell ref="BZ490:CA490"/>
    <mergeCell ref="B269:C270"/>
    <mergeCell ref="D269:E270"/>
    <mergeCell ref="F269:G270"/>
    <mergeCell ref="H269:I270"/>
    <mergeCell ref="J269:K270"/>
    <mergeCell ref="L269:M270"/>
    <mergeCell ref="N269:O270"/>
    <mergeCell ref="P269:Q270"/>
    <mergeCell ref="R269:S270"/>
    <mergeCell ref="T269:U270"/>
    <mergeCell ref="V269:W270"/>
    <mergeCell ref="X269:Y270"/>
    <mergeCell ref="Z269:AA270"/>
    <mergeCell ref="AB269:AC270"/>
    <mergeCell ref="AD269:AE270"/>
    <mergeCell ref="AF269:AG270"/>
    <mergeCell ref="AH269:AI270"/>
    <mergeCell ref="AJ269:AK270"/>
    <mergeCell ref="AL269:AM270"/>
    <mergeCell ref="AN269:AO270"/>
    <mergeCell ref="AP269:AQ270"/>
    <mergeCell ref="AR269:AS270"/>
    <mergeCell ref="AT269:AU270"/>
    <mergeCell ref="BL269:BM270"/>
    <mergeCell ref="BN269:BO270"/>
    <mergeCell ref="BP269:BQ270"/>
    <mergeCell ref="BR269:BS270"/>
    <mergeCell ref="BT269:BU270"/>
    <mergeCell ref="BV269:BW270"/>
    <mergeCell ref="BX459:BY459"/>
    <mergeCell ref="BZ459:CA459"/>
    <mergeCell ref="BX460:BY460"/>
    <mergeCell ref="BZ460:CA460"/>
    <mergeCell ref="BX461:BY461"/>
    <mergeCell ref="BZ461:CA461"/>
    <mergeCell ref="BX462:BY462"/>
    <mergeCell ref="BZ462:CA462"/>
    <mergeCell ref="BX463:BY463"/>
    <mergeCell ref="BZ463:CA463"/>
    <mergeCell ref="BX464:BY464"/>
    <mergeCell ref="BZ464:CA464"/>
    <mergeCell ref="BX465:BY465"/>
    <mergeCell ref="BZ465:CA465"/>
    <mergeCell ref="BX466:BY466"/>
    <mergeCell ref="BZ466:CA466"/>
    <mergeCell ref="BX467:BY467"/>
    <mergeCell ref="BZ467:CA467"/>
    <mergeCell ref="BX468:BY468"/>
    <mergeCell ref="BZ468:CA468"/>
    <mergeCell ref="BX469:BY469"/>
    <mergeCell ref="BZ469:CA469"/>
    <mergeCell ref="BX470:BY470"/>
    <mergeCell ref="BZ470:CA470"/>
    <mergeCell ref="BX471:BY471"/>
    <mergeCell ref="BZ471:CA471"/>
    <mergeCell ref="BX472:BY472"/>
    <mergeCell ref="BZ472:CA472"/>
    <mergeCell ref="BX473:BY473"/>
    <mergeCell ref="BZ473:CA473"/>
    <mergeCell ref="BX474:BY474"/>
    <mergeCell ref="BZ474:CA474"/>
    <mergeCell ref="BX475:BY475"/>
    <mergeCell ref="BZ475:CA475"/>
    <mergeCell ref="BX440:BY440"/>
    <mergeCell ref="BZ440:CA440"/>
    <mergeCell ref="BX441:BY441"/>
    <mergeCell ref="BZ441:CA441"/>
    <mergeCell ref="BX442:BY442"/>
    <mergeCell ref="BZ442:CA442"/>
    <mergeCell ref="BX443:BY443"/>
    <mergeCell ref="BZ443:CA443"/>
    <mergeCell ref="BX444:BY444"/>
    <mergeCell ref="BZ444:CA444"/>
    <mergeCell ref="BX445:BY445"/>
    <mergeCell ref="BZ445:CA445"/>
    <mergeCell ref="BX446:BY446"/>
    <mergeCell ref="BZ446:CA446"/>
    <mergeCell ref="BX447:BY447"/>
    <mergeCell ref="BZ447:CA447"/>
    <mergeCell ref="BX448:BY449"/>
    <mergeCell ref="BZ448:CA449"/>
    <mergeCell ref="BX450:BY450"/>
    <mergeCell ref="BZ450:CA450"/>
    <mergeCell ref="BX451:BY451"/>
    <mergeCell ref="BZ451:CA451"/>
    <mergeCell ref="BX452:BY452"/>
    <mergeCell ref="BZ452:CA452"/>
    <mergeCell ref="BX453:BY453"/>
    <mergeCell ref="BZ453:CA453"/>
    <mergeCell ref="BX454:BY454"/>
    <mergeCell ref="BZ454:CA454"/>
    <mergeCell ref="BX455:BY455"/>
    <mergeCell ref="BZ455:CA455"/>
    <mergeCell ref="BX456:BY457"/>
    <mergeCell ref="BZ456:CA457"/>
    <mergeCell ref="BX458:BY458"/>
    <mergeCell ref="BZ458:CA458"/>
    <mergeCell ref="BX422:BY422"/>
    <mergeCell ref="BZ422:CA422"/>
    <mergeCell ref="BX423:BY423"/>
    <mergeCell ref="BZ423:CA423"/>
    <mergeCell ref="BX424:BY424"/>
    <mergeCell ref="BZ424:CA424"/>
    <mergeCell ref="BX425:BY425"/>
    <mergeCell ref="BZ425:CA425"/>
    <mergeCell ref="BX426:BY426"/>
    <mergeCell ref="BZ426:CA426"/>
    <mergeCell ref="BX427:BY427"/>
    <mergeCell ref="BZ427:CA427"/>
    <mergeCell ref="BX428:BY428"/>
    <mergeCell ref="BZ428:CA428"/>
    <mergeCell ref="BX429:BY429"/>
    <mergeCell ref="BZ429:CA429"/>
    <mergeCell ref="BX430:BY431"/>
    <mergeCell ref="BZ430:CA431"/>
    <mergeCell ref="BX432:BY432"/>
    <mergeCell ref="BZ432:CA432"/>
    <mergeCell ref="BX433:BY433"/>
    <mergeCell ref="BZ433:CA433"/>
    <mergeCell ref="BX434:BY434"/>
    <mergeCell ref="BZ434:CA434"/>
    <mergeCell ref="BX435:BY435"/>
    <mergeCell ref="BZ435:CA435"/>
    <mergeCell ref="BX436:BY436"/>
    <mergeCell ref="BZ436:CA436"/>
    <mergeCell ref="BX437:BY437"/>
    <mergeCell ref="BZ437:CA437"/>
    <mergeCell ref="BX438:BY438"/>
    <mergeCell ref="BZ438:CA438"/>
    <mergeCell ref="BX439:BY439"/>
    <mergeCell ref="BZ439:CA439"/>
    <mergeCell ref="BX405:BY405"/>
    <mergeCell ref="BZ405:CA405"/>
    <mergeCell ref="BX406:BY406"/>
    <mergeCell ref="BZ406:CA406"/>
    <mergeCell ref="BX407:BY407"/>
    <mergeCell ref="BZ407:CA407"/>
    <mergeCell ref="BX408:BY408"/>
    <mergeCell ref="BZ408:CA408"/>
    <mergeCell ref="BX409:BY409"/>
    <mergeCell ref="BZ409:CA409"/>
    <mergeCell ref="BX410:BY410"/>
    <mergeCell ref="BZ410:CA410"/>
    <mergeCell ref="BX411:BY411"/>
    <mergeCell ref="BZ411:CA411"/>
    <mergeCell ref="BX412:BY412"/>
    <mergeCell ref="BZ412:CA412"/>
    <mergeCell ref="BX413:BY413"/>
    <mergeCell ref="BZ413:CA413"/>
    <mergeCell ref="BX414:BY414"/>
    <mergeCell ref="BZ414:CA414"/>
    <mergeCell ref="BX415:BY415"/>
    <mergeCell ref="BZ415:CA415"/>
    <mergeCell ref="BX416:BY416"/>
    <mergeCell ref="BZ416:CA416"/>
    <mergeCell ref="BX417:BY417"/>
    <mergeCell ref="BZ417:CA417"/>
    <mergeCell ref="BX418:BY418"/>
    <mergeCell ref="BZ418:CA418"/>
    <mergeCell ref="BX419:BY419"/>
    <mergeCell ref="BZ419:CA419"/>
    <mergeCell ref="BX420:BY420"/>
    <mergeCell ref="BZ420:CA420"/>
    <mergeCell ref="BX421:BY421"/>
    <mergeCell ref="BZ421:CA421"/>
    <mergeCell ref="BX388:BY388"/>
    <mergeCell ref="BZ388:CA388"/>
    <mergeCell ref="BX389:BY389"/>
    <mergeCell ref="BZ389:CA389"/>
    <mergeCell ref="BX390:BY390"/>
    <mergeCell ref="BZ390:CA390"/>
    <mergeCell ref="BX391:BY391"/>
    <mergeCell ref="BZ391:CA391"/>
    <mergeCell ref="BX392:BY392"/>
    <mergeCell ref="BZ392:CA392"/>
    <mergeCell ref="BX393:BY393"/>
    <mergeCell ref="BZ393:CA393"/>
    <mergeCell ref="BX394:BY394"/>
    <mergeCell ref="BZ394:CA394"/>
    <mergeCell ref="BX395:BY395"/>
    <mergeCell ref="BZ395:CA395"/>
    <mergeCell ref="BX396:BY396"/>
    <mergeCell ref="BZ396:CA396"/>
    <mergeCell ref="BX397:BY397"/>
    <mergeCell ref="BZ397:CA397"/>
    <mergeCell ref="BX398:BY398"/>
    <mergeCell ref="BZ398:CA398"/>
    <mergeCell ref="BX399:BY399"/>
    <mergeCell ref="BZ399:CA399"/>
    <mergeCell ref="BX400:BY400"/>
    <mergeCell ref="BZ400:CA400"/>
    <mergeCell ref="BX401:BY401"/>
    <mergeCell ref="BZ401:CA401"/>
    <mergeCell ref="BX402:BY402"/>
    <mergeCell ref="BZ402:CA402"/>
    <mergeCell ref="BX403:BY403"/>
    <mergeCell ref="BZ403:CA403"/>
    <mergeCell ref="BX404:BY404"/>
    <mergeCell ref="BZ404:CA404"/>
    <mergeCell ref="BX371:BY371"/>
    <mergeCell ref="BZ371:CA371"/>
    <mergeCell ref="BX372:BY372"/>
    <mergeCell ref="BZ372:CA372"/>
    <mergeCell ref="BX373:BY373"/>
    <mergeCell ref="BZ373:CA373"/>
    <mergeCell ref="BX374:BY374"/>
    <mergeCell ref="BZ374:CA374"/>
    <mergeCell ref="BX375:BY375"/>
    <mergeCell ref="BZ375:CA375"/>
    <mergeCell ref="BX376:BY376"/>
    <mergeCell ref="BZ376:CA376"/>
    <mergeCell ref="BX377:BY377"/>
    <mergeCell ref="BZ377:CA377"/>
    <mergeCell ref="BX378:BY378"/>
    <mergeCell ref="BZ378:CA378"/>
    <mergeCell ref="BX379:BY379"/>
    <mergeCell ref="BZ379:CA379"/>
    <mergeCell ref="BX380:BY380"/>
    <mergeCell ref="BZ380:CA380"/>
    <mergeCell ref="BX381:BY381"/>
    <mergeCell ref="BZ381:CA381"/>
    <mergeCell ref="BX382:BY382"/>
    <mergeCell ref="BZ382:CA382"/>
    <mergeCell ref="BX383:BY383"/>
    <mergeCell ref="BZ383:CA383"/>
    <mergeCell ref="BX384:BY384"/>
    <mergeCell ref="BZ384:CA384"/>
    <mergeCell ref="BX385:BY385"/>
    <mergeCell ref="BZ385:CA385"/>
    <mergeCell ref="BX386:BY386"/>
    <mergeCell ref="BZ386:CA386"/>
    <mergeCell ref="BX387:BY387"/>
    <mergeCell ref="BZ387:CA387"/>
    <mergeCell ref="BX354:BY354"/>
    <mergeCell ref="BZ354:CA354"/>
    <mergeCell ref="BX355:BY355"/>
    <mergeCell ref="BZ355:CA355"/>
    <mergeCell ref="BX356:BY356"/>
    <mergeCell ref="BZ356:CA356"/>
    <mergeCell ref="BX357:BY357"/>
    <mergeCell ref="BZ357:CA357"/>
    <mergeCell ref="BX358:BY358"/>
    <mergeCell ref="BZ358:CA358"/>
    <mergeCell ref="BX359:BY359"/>
    <mergeCell ref="BZ359:CA359"/>
    <mergeCell ref="BX360:BY360"/>
    <mergeCell ref="BZ360:CA360"/>
    <mergeCell ref="BX361:BY361"/>
    <mergeCell ref="BZ361:CA361"/>
    <mergeCell ref="BX362:BY362"/>
    <mergeCell ref="BZ362:CA362"/>
    <mergeCell ref="BX363:BY363"/>
    <mergeCell ref="BZ363:CA363"/>
    <mergeCell ref="BX364:BY364"/>
    <mergeCell ref="BZ364:CA364"/>
    <mergeCell ref="BX365:BY365"/>
    <mergeCell ref="BZ365:CA365"/>
    <mergeCell ref="BX366:BY366"/>
    <mergeCell ref="BZ366:CA366"/>
    <mergeCell ref="BX367:BY367"/>
    <mergeCell ref="BZ367:CA367"/>
    <mergeCell ref="BX368:BY368"/>
    <mergeCell ref="BZ368:CA368"/>
    <mergeCell ref="BX369:BY369"/>
    <mergeCell ref="BZ369:CA369"/>
    <mergeCell ref="BX370:BY370"/>
    <mergeCell ref="BZ370:CA370"/>
    <mergeCell ref="BX342:BY342"/>
    <mergeCell ref="BZ342:CA342"/>
    <mergeCell ref="BX343:BY343"/>
    <mergeCell ref="BZ343:CA343"/>
    <mergeCell ref="BX344:BY344"/>
    <mergeCell ref="BZ344:CA344"/>
    <mergeCell ref="BX345:BY345"/>
    <mergeCell ref="BZ345:CA345"/>
    <mergeCell ref="BX346:BY346"/>
    <mergeCell ref="BZ346:CA346"/>
    <mergeCell ref="BX347:BY347"/>
    <mergeCell ref="BZ347:CA347"/>
    <mergeCell ref="BX348:BY348"/>
    <mergeCell ref="BZ348:CA348"/>
    <mergeCell ref="BX349:BY349"/>
    <mergeCell ref="BZ349:CA349"/>
    <mergeCell ref="BX352:BY352"/>
    <mergeCell ref="BZ352:CA352"/>
    <mergeCell ref="BX353:BY353"/>
    <mergeCell ref="BZ353:CA353"/>
    <mergeCell ref="BX316:BY316"/>
    <mergeCell ref="BZ316:CA316"/>
    <mergeCell ref="BX319:BY319"/>
    <mergeCell ref="BZ319:CA319"/>
    <mergeCell ref="BX320:BY320"/>
    <mergeCell ref="BZ320:CA320"/>
    <mergeCell ref="BX321:BY321"/>
    <mergeCell ref="BZ321:CA321"/>
    <mergeCell ref="BX322:BY323"/>
    <mergeCell ref="BZ322:CA323"/>
    <mergeCell ref="BX324:BY324"/>
    <mergeCell ref="BZ324:CA324"/>
    <mergeCell ref="BX325:BY325"/>
    <mergeCell ref="BZ325:CA325"/>
    <mergeCell ref="BX326:BY326"/>
    <mergeCell ref="BZ326:CA326"/>
    <mergeCell ref="BX327:BY327"/>
    <mergeCell ref="BZ327:CA327"/>
    <mergeCell ref="BX328:BY328"/>
    <mergeCell ref="BZ328:CA328"/>
    <mergeCell ref="BX329:BY329"/>
    <mergeCell ref="BZ329:CA329"/>
    <mergeCell ref="BX330:BY330"/>
    <mergeCell ref="BZ330:CA330"/>
    <mergeCell ref="BX331:BY331"/>
    <mergeCell ref="BZ331:CA331"/>
    <mergeCell ref="BX332:BY332"/>
    <mergeCell ref="BZ332:CA332"/>
    <mergeCell ref="BX333:BY333"/>
    <mergeCell ref="BZ333:CA333"/>
    <mergeCell ref="BX334:BY334"/>
    <mergeCell ref="BZ334:CA334"/>
    <mergeCell ref="BX317:BY318"/>
    <mergeCell ref="BZ317:CA318"/>
    <mergeCell ref="BX298:BY298"/>
    <mergeCell ref="BZ298:CA298"/>
    <mergeCell ref="BX299:BY299"/>
    <mergeCell ref="BZ299:CA299"/>
    <mergeCell ref="BX300:BY300"/>
    <mergeCell ref="BZ300:CA300"/>
    <mergeCell ref="BX301:BY301"/>
    <mergeCell ref="BZ301:CA301"/>
    <mergeCell ref="BX302:BY302"/>
    <mergeCell ref="BZ302:CA302"/>
    <mergeCell ref="BX303:BY304"/>
    <mergeCell ref="BZ303:CA304"/>
    <mergeCell ref="BX305:BY305"/>
    <mergeCell ref="BZ305:CA305"/>
    <mergeCell ref="BX307:BY307"/>
    <mergeCell ref="BZ307:CA307"/>
    <mergeCell ref="BX308:BY308"/>
    <mergeCell ref="BZ308:CA308"/>
    <mergeCell ref="BX309:BY309"/>
    <mergeCell ref="BZ309:CA309"/>
    <mergeCell ref="BX310:BY310"/>
    <mergeCell ref="BZ310:CA310"/>
    <mergeCell ref="BX311:BY311"/>
    <mergeCell ref="BZ311:CA311"/>
    <mergeCell ref="BX312:BY312"/>
    <mergeCell ref="BZ312:CA312"/>
    <mergeCell ref="BX313:BY313"/>
    <mergeCell ref="BZ313:CA313"/>
    <mergeCell ref="BX306:BY306"/>
    <mergeCell ref="BZ306:CA306"/>
    <mergeCell ref="BZ340:CA340"/>
    <mergeCell ref="BX341:BY341"/>
    <mergeCell ref="BZ341:CA341"/>
    <mergeCell ref="BX314:BY315"/>
    <mergeCell ref="BZ314:CA315"/>
    <mergeCell ref="BX283:BY283"/>
    <mergeCell ref="BZ283:CA283"/>
    <mergeCell ref="BX286:BY286"/>
    <mergeCell ref="BZ286:CA286"/>
    <mergeCell ref="BX287:BY287"/>
    <mergeCell ref="BZ287:CA287"/>
    <mergeCell ref="BX288:BY288"/>
    <mergeCell ref="BZ288:CA288"/>
    <mergeCell ref="BX289:BY289"/>
    <mergeCell ref="BZ289:CA289"/>
    <mergeCell ref="BX290:BY290"/>
    <mergeCell ref="BZ290:CA290"/>
    <mergeCell ref="BX291:BY291"/>
    <mergeCell ref="BZ291:CA291"/>
    <mergeCell ref="BX292:BY292"/>
    <mergeCell ref="BZ292:CA292"/>
    <mergeCell ref="BX293:BY293"/>
    <mergeCell ref="BZ293:CA293"/>
    <mergeCell ref="BX254:CA254"/>
    <mergeCell ref="BX255:BY255"/>
    <mergeCell ref="BZ255:CA255"/>
    <mergeCell ref="BX256:BY256"/>
    <mergeCell ref="BZ256:CA256"/>
    <mergeCell ref="BX257:BY257"/>
    <mergeCell ref="BZ257:CA257"/>
    <mergeCell ref="BX260:BY260"/>
    <mergeCell ref="BZ260:CA260"/>
    <mergeCell ref="BX261:BY261"/>
    <mergeCell ref="BZ261:CA261"/>
    <mergeCell ref="BX262:BY262"/>
    <mergeCell ref="BZ262:CA262"/>
    <mergeCell ref="BX263:BY263"/>
    <mergeCell ref="BZ263:CA263"/>
    <mergeCell ref="BX264:BY264"/>
    <mergeCell ref="BZ264:CA264"/>
    <mergeCell ref="BX265:BY265"/>
    <mergeCell ref="BZ265:CA265"/>
    <mergeCell ref="BX266:BY266"/>
    <mergeCell ref="BZ266:CA266"/>
    <mergeCell ref="BX267:BY267"/>
    <mergeCell ref="BZ267:CA267"/>
    <mergeCell ref="BX268:BY268"/>
    <mergeCell ref="BZ268:CA268"/>
    <mergeCell ref="BX271:BY272"/>
    <mergeCell ref="BZ271:CA272"/>
    <mergeCell ref="BX273:BY273"/>
    <mergeCell ref="BZ273:CA273"/>
    <mergeCell ref="BX274:BY274"/>
    <mergeCell ref="BZ274:CA274"/>
    <mergeCell ref="BX278:BY279"/>
    <mergeCell ref="BZ278:CA279"/>
    <mergeCell ref="BX294:BY294"/>
    <mergeCell ref="BZ294:CA294"/>
    <mergeCell ref="BX295:BY295"/>
    <mergeCell ref="BZ295:CA295"/>
    <mergeCell ref="BP490:BQ490"/>
    <mergeCell ref="BR490:BS490"/>
    <mergeCell ref="BP471:BQ471"/>
    <mergeCell ref="BR471:BS471"/>
    <mergeCell ref="BP472:BQ472"/>
    <mergeCell ref="BR472:BS472"/>
    <mergeCell ref="BP473:BQ473"/>
    <mergeCell ref="BR473:BS473"/>
    <mergeCell ref="BP474:BQ474"/>
    <mergeCell ref="BR474:BS474"/>
    <mergeCell ref="BP475:BQ475"/>
    <mergeCell ref="BR475:BS475"/>
    <mergeCell ref="BP476:BQ477"/>
    <mergeCell ref="BR476:BS477"/>
    <mergeCell ref="BP478:BQ478"/>
    <mergeCell ref="BR478:BS478"/>
    <mergeCell ref="BP479:BQ479"/>
    <mergeCell ref="BR479:BS479"/>
    <mergeCell ref="BP480:BQ480"/>
    <mergeCell ref="BR480:BS480"/>
    <mergeCell ref="BP481:BQ481"/>
    <mergeCell ref="BR481:BS481"/>
    <mergeCell ref="BP482:BQ483"/>
    <mergeCell ref="BR482:BS483"/>
    <mergeCell ref="BP484:BQ484"/>
    <mergeCell ref="BR484:BS484"/>
    <mergeCell ref="BP485:BQ485"/>
    <mergeCell ref="BR485:BS485"/>
    <mergeCell ref="BP486:BQ486"/>
    <mergeCell ref="BR486:BS486"/>
    <mergeCell ref="BP487:BQ487"/>
    <mergeCell ref="BR487:BS487"/>
    <mergeCell ref="BP488:BQ488"/>
    <mergeCell ref="BR488:BS488"/>
    <mergeCell ref="BP489:BQ489"/>
    <mergeCell ref="BR489:BS489"/>
    <mergeCell ref="BP452:BQ452"/>
    <mergeCell ref="BR452:BS452"/>
    <mergeCell ref="BP453:BQ453"/>
    <mergeCell ref="BR453:BS453"/>
    <mergeCell ref="BP454:BQ454"/>
    <mergeCell ref="BR454:BS454"/>
    <mergeCell ref="BP455:BQ455"/>
    <mergeCell ref="BR455:BS455"/>
    <mergeCell ref="BP458:BQ458"/>
    <mergeCell ref="BR458:BS458"/>
    <mergeCell ref="BP459:BQ459"/>
    <mergeCell ref="BR459:BS459"/>
    <mergeCell ref="BP460:BQ460"/>
    <mergeCell ref="BR460:BS460"/>
    <mergeCell ref="BP461:BQ461"/>
    <mergeCell ref="BR461:BS461"/>
    <mergeCell ref="BP462:BQ462"/>
    <mergeCell ref="BR462:BS462"/>
    <mergeCell ref="BP463:BQ463"/>
    <mergeCell ref="BR463:BS463"/>
    <mergeCell ref="BP464:BQ464"/>
    <mergeCell ref="BR464:BS464"/>
    <mergeCell ref="BP465:BQ465"/>
    <mergeCell ref="BR465:BS465"/>
    <mergeCell ref="BP466:BQ466"/>
    <mergeCell ref="BR466:BS466"/>
    <mergeCell ref="BP467:BQ467"/>
    <mergeCell ref="BR467:BS467"/>
    <mergeCell ref="BP468:BQ468"/>
    <mergeCell ref="BR468:BS468"/>
    <mergeCell ref="BP469:BQ469"/>
    <mergeCell ref="BR469:BS469"/>
    <mergeCell ref="BP470:BQ470"/>
    <mergeCell ref="BR470:BS470"/>
    <mergeCell ref="BP434:BQ434"/>
    <mergeCell ref="BR434:BS434"/>
    <mergeCell ref="BP435:BQ435"/>
    <mergeCell ref="BR435:BS435"/>
    <mergeCell ref="BP436:BQ436"/>
    <mergeCell ref="BR436:BS436"/>
    <mergeCell ref="BP437:BQ437"/>
    <mergeCell ref="BR437:BS437"/>
    <mergeCell ref="BP438:BQ438"/>
    <mergeCell ref="BR438:BS438"/>
    <mergeCell ref="BP439:BQ439"/>
    <mergeCell ref="BR439:BS439"/>
    <mergeCell ref="BP440:BQ440"/>
    <mergeCell ref="BR440:BS440"/>
    <mergeCell ref="BP441:BQ441"/>
    <mergeCell ref="BR441:BS441"/>
    <mergeCell ref="BP442:BQ442"/>
    <mergeCell ref="BR442:BS442"/>
    <mergeCell ref="BP443:BQ443"/>
    <mergeCell ref="BR443:BS443"/>
    <mergeCell ref="BP444:BQ444"/>
    <mergeCell ref="BR444:BS444"/>
    <mergeCell ref="BP445:BQ445"/>
    <mergeCell ref="BR445:BS445"/>
    <mergeCell ref="BP446:BQ446"/>
    <mergeCell ref="BR446:BS446"/>
    <mergeCell ref="BP447:BQ447"/>
    <mergeCell ref="BR447:BS447"/>
    <mergeCell ref="BP448:BQ449"/>
    <mergeCell ref="BR448:BS449"/>
    <mergeCell ref="BP450:BQ450"/>
    <mergeCell ref="BR450:BS450"/>
    <mergeCell ref="BP451:BQ451"/>
    <mergeCell ref="BR451:BS451"/>
    <mergeCell ref="BP416:BQ416"/>
    <mergeCell ref="BR416:BS416"/>
    <mergeCell ref="BP417:BQ417"/>
    <mergeCell ref="BR417:BS417"/>
    <mergeCell ref="BP418:BQ418"/>
    <mergeCell ref="BR418:BS418"/>
    <mergeCell ref="BP419:BQ419"/>
    <mergeCell ref="BR419:BS419"/>
    <mergeCell ref="BP420:BQ420"/>
    <mergeCell ref="BR420:BS420"/>
    <mergeCell ref="BP421:BQ421"/>
    <mergeCell ref="BR421:BS421"/>
    <mergeCell ref="BP422:BQ422"/>
    <mergeCell ref="BR422:BS422"/>
    <mergeCell ref="BP423:BQ423"/>
    <mergeCell ref="BR423:BS423"/>
    <mergeCell ref="BP424:BQ424"/>
    <mergeCell ref="BR424:BS424"/>
    <mergeCell ref="BP425:BQ425"/>
    <mergeCell ref="BR425:BS425"/>
    <mergeCell ref="BP426:BQ426"/>
    <mergeCell ref="BR426:BS426"/>
    <mergeCell ref="BP427:BQ427"/>
    <mergeCell ref="BR427:BS427"/>
    <mergeCell ref="BP428:BQ428"/>
    <mergeCell ref="BR428:BS428"/>
    <mergeCell ref="BP429:BQ429"/>
    <mergeCell ref="BR429:BS429"/>
    <mergeCell ref="BP430:BQ431"/>
    <mergeCell ref="BR430:BS431"/>
    <mergeCell ref="BP432:BQ432"/>
    <mergeCell ref="BR432:BS432"/>
    <mergeCell ref="BP433:BQ433"/>
    <mergeCell ref="BR433:BS433"/>
    <mergeCell ref="BP399:BQ399"/>
    <mergeCell ref="BR399:BS399"/>
    <mergeCell ref="BP400:BQ400"/>
    <mergeCell ref="BR400:BS400"/>
    <mergeCell ref="BP401:BQ401"/>
    <mergeCell ref="BR401:BS401"/>
    <mergeCell ref="BP402:BQ402"/>
    <mergeCell ref="BR402:BS402"/>
    <mergeCell ref="BP403:BQ403"/>
    <mergeCell ref="BR403:BS403"/>
    <mergeCell ref="BP404:BQ404"/>
    <mergeCell ref="BR404:BS404"/>
    <mergeCell ref="BP405:BQ405"/>
    <mergeCell ref="BR405:BS405"/>
    <mergeCell ref="BP406:BQ406"/>
    <mergeCell ref="BR406:BS406"/>
    <mergeCell ref="BP407:BQ407"/>
    <mergeCell ref="BR407:BS407"/>
    <mergeCell ref="BP408:BQ408"/>
    <mergeCell ref="BR408:BS408"/>
    <mergeCell ref="BP409:BQ409"/>
    <mergeCell ref="BR409:BS409"/>
    <mergeCell ref="BP410:BQ410"/>
    <mergeCell ref="BR410:BS410"/>
    <mergeCell ref="BP411:BQ411"/>
    <mergeCell ref="BR411:BS411"/>
    <mergeCell ref="BP412:BQ412"/>
    <mergeCell ref="BR412:BS412"/>
    <mergeCell ref="BP413:BQ413"/>
    <mergeCell ref="BR413:BS413"/>
    <mergeCell ref="BP414:BQ414"/>
    <mergeCell ref="BR414:BS414"/>
    <mergeCell ref="BP415:BQ415"/>
    <mergeCell ref="BR415:BS415"/>
    <mergeCell ref="BP382:BQ382"/>
    <mergeCell ref="BR382:BS382"/>
    <mergeCell ref="BP383:BQ383"/>
    <mergeCell ref="BR383:BS383"/>
    <mergeCell ref="BP384:BQ384"/>
    <mergeCell ref="BR384:BS384"/>
    <mergeCell ref="BP385:BQ385"/>
    <mergeCell ref="BR385:BS385"/>
    <mergeCell ref="BP386:BQ386"/>
    <mergeCell ref="BR386:BS386"/>
    <mergeCell ref="BP387:BQ387"/>
    <mergeCell ref="BR387:BS387"/>
    <mergeCell ref="BP388:BQ388"/>
    <mergeCell ref="BR388:BS388"/>
    <mergeCell ref="BP389:BQ389"/>
    <mergeCell ref="BR389:BS389"/>
    <mergeCell ref="BP390:BQ390"/>
    <mergeCell ref="BR390:BS390"/>
    <mergeCell ref="BP391:BQ391"/>
    <mergeCell ref="BR391:BS391"/>
    <mergeCell ref="BP392:BQ392"/>
    <mergeCell ref="BR392:BS392"/>
    <mergeCell ref="BP393:BQ393"/>
    <mergeCell ref="BR393:BS393"/>
    <mergeCell ref="BP394:BQ394"/>
    <mergeCell ref="BR394:BS394"/>
    <mergeCell ref="BP395:BQ395"/>
    <mergeCell ref="BR395:BS395"/>
    <mergeCell ref="BP396:BQ396"/>
    <mergeCell ref="BR396:BS396"/>
    <mergeCell ref="BP397:BQ397"/>
    <mergeCell ref="BR397:BS397"/>
    <mergeCell ref="BP398:BQ398"/>
    <mergeCell ref="BR398:BS398"/>
    <mergeCell ref="BP365:BQ365"/>
    <mergeCell ref="BR365:BS365"/>
    <mergeCell ref="BP366:BQ366"/>
    <mergeCell ref="BR366:BS366"/>
    <mergeCell ref="BP367:BQ367"/>
    <mergeCell ref="BR367:BS367"/>
    <mergeCell ref="BP368:BQ368"/>
    <mergeCell ref="BR368:BS368"/>
    <mergeCell ref="BP369:BQ369"/>
    <mergeCell ref="BR369:BS369"/>
    <mergeCell ref="BP370:BQ370"/>
    <mergeCell ref="BR370:BS370"/>
    <mergeCell ref="BP371:BQ371"/>
    <mergeCell ref="BR371:BS371"/>
    <mergeCell ref="BP372:BQ372"/>
    <mergeCell ref="BR372:BS372"/>
    <mergeCell ref="BP373:BQ373"/>
    <mergeCell ref="BR373:BS373"/>
    <mergeCell ref="BP374:BQ374"/>
    <mergeCell ref="BR374:BS374"/>
    <mergeCell ref="BP375:BQ375"/>
    <mergeCell ref="BR375:BS375"/>
    <mergeCell ref="BP376:BQ376"/>
    <mergeCell ref="BR376:BS376"/>
    <mergeCell ref="BP377:BQ377"/>
    <mergeCell ref="BR377:BS377"/>
    <mergeCell ref="BP378:BQ378"/>
    <mergeCell ref="BR378:BS378"/>
    <mergeCell ref="BP379:BQ379"/>
    <mergeCell ref="BR379:BS379"/>
    <mergeCell ref="BP380:BQ380"/>
    <mergeCell ref="BR380:BS380"/>
    <mergeCell ref="BP381:BQ381"/>
    <mergeCell ref="BR381:BS381"/>
    <mergeCell ref="BP347:BQ347"/>
    <mergeCell ref="BR347:BS347"/>
    <mergeCell ref="BP348:BQ348"/>
    <mergeCell ref="BR348:BS348"/>
    <mergeCell ref="BP349:BQ349"/>
    <mergeCell ref="BR349:BS349"/>
    <mergeCell ref="BP350:BQ351"/>
    <mergeCell ref="BR350:BS351"/>
    <mergeCell ref="BP352:BQ352"/>
    <mergeCell ref="BR352:BS352"/>
    <mergeCell ref="BP353:BQ353"/>
    <mergeCell ref="BR353:BS353"/>
    <mergeCell ref="BP354:BQ354"/>
    <mergeCell ref="BR354:BS354"/>
    <mergeCell ref="BP355:BQ355"/>
    <mergeCell ref="BR355:BS355"/>
    <mergeCell ref="BP356:BQ356"/>
    <mergeCell ref="BR356:BS356"/>
    <mergeCell ref="BP357:BQ357"/>
    <mergeCell ref="BR357:BS357"/>
    <mergeCell ref="BP358:BQ358"/>
    <mergeCell ref="BR358:BS358"/>
    <mergeCell ref="BP359:BQ359"/>
    <mergeCell ref="BR359:BS359"/>
    <mergeCell ref="BP360:BQ360"/>
    <mergeCell ref="BR360:BS360"/>
    <mergeCell ref="BP361:BQ361"/>
    <mergeCell ref="BR361:BS361"/>
    <mergeCell ref="BP362:BQ362"/>
    <mergeCell ref="BR362:BS362"/>
    <mergeCell ref="BP363:BQ363"/>
    <mergeCell ref="BR363:BS363"/>
    <mergeCell ref="BP364:BQ364"/>
    <mergeCell ref="BR364:BS364"/>
    <mergeCell ref="BP329:BQ329"/>
    <mergeCell ref="BR329:BS329"/>
    <mergeCell ref="BP330:BQ330"/>
    <mergeCell ref="BR330:BS330"/>
    <mergeCell ref="BP331:BQ331"/>
    <mergeCell ref="BR331:BS331"/>
    <mergeCell ref="BP332:BQ332"/>
    <mergeCell ref="BR332:BS332"/>
    <mergeCell ref="BP333:BQ333"/>
    <mergeCell ref="BR333:BS333"/>
    <mergeCell ref="BP334:BQ334"/>
    <mergeCell ref="BR334:BS334"/>
    <mergeCell ref="BP335:BQ335"/>
    <mergeCell ref="BR335:BS335"/>
    <mergeCell ref="BP336:BQ336"/>
    <mergeCell ref="BR336:BS336"/>
    <mergeCell ref="BP339:BQ339"/>
    <mergeCell ref="BR339:BS339"/>
    <mergeCell ref="BP340:BQ340"/>
    <mergeCell ref="BR340:BS340"/>
    <mergeCell ref="BP341:BQ341"/>
    <mergeCell ref="BR341:BS341"/>
    <mergeCell ref="BP342:BQ342"/>
    <mergeCell ref="BR342:BS342"/>
    <mergeCell ref="BP343:BQ343"/>
    <mergeCell ref="BR343:BS343"/>
    <mergeCell ref="BP344:BQ344"/>
    <mergeCell ref="BR344:BS344"/>
    <mergeCell ref="BP345:BQ345"/>
    <mergeCell ref="BR345:BS345"/>
    <mergeCell ref="BP346:BQ346"/>
    <mergeCell ref="BR346:BS346"/>
    <mergeCell ref="BP309:BQ309"/>
    <mergeCell ref="BR309:BS309"/>
    <mergeCell ref="BP310:BQ310"/>
    <mergeCell ref="BR310:BS310"/>
    <mergeCell ref="BP311:BQ311"/>
    <mergeCell ref="BR311:BS311"/>
    <mergeCell ref="BP312:BQ312"/>
    <mergeCell ref="BR312:BS312"/>
    <mergeCell ref="BP313:BQ313"/>
    <mergeCell ref="BR313:BS313"/>
    <mergeCell ref="BP316:BQ316"/>
    <mergeCell ref="BR316:BS316"/>
    <mergeCell ref="BP319:BQ319"/>
    <mergeCell ref="BR319:BS319"/>
    <mergeCell ref="BP320:BQ320"/>
    <mergeCell ref="BR320:BS320"/>
    <mergeCell ref="BP321:BQ321"/>
    <mergeCell ref="BR321:BS321"/>
    <mergeCell ref="BP322:BQ323"/>
    <mergeCell ref="BR322:BS323"/>
    <mergeCell ref="BP324:BQ324"/>
    <mergeCell ref="BR324:BS324"/>
    <mergeCell ref="BP325:BQ325"/>
    <mergeCell ref="BR325:BS325"/>
    <mergeCell ref="BP326:BQ326"/>
    <mergeCell ref="BR326:BS326"/>
    <mergeCell ref="BP327:BQ327"/>
    <mergeCell ref="BR327:BS327"/>
    <mergeCell ref="BP328:BQ328"/>
    <mergeCell ref="BR328:BS328"/>
    <mergeCell ref="BP288:BQ288"/>
    <mergeCell ref="BR288:BS288"/>
    <mergeCell ref="BP289:BQ289"/>
    <mergeCell ref="BR289:BS289"/>
    <mergeCell ref="BP290:BQ290"/>
    <mergeCell ref="BR290:BS290"/>
    <mergeCell ref="BP291:BQ291"/>
    <mergeCell ref="BR291:BS291"/>
    <mergeCell ref="BP292:BQ292"/>
    <mergeCell ref="BR292:BS292"/>
    <mergeCell ref="BP293:BQ293"/>
    <mergeCell ref="BR293:BS293"/>
    <mergeCell ref="BP294:BQ294"/>
    <mergeCell ref="BR294:BS294"/>
    <mergeCell ref="BP295:BQ295"/>
    <mergeCell ref="BR295:BS295"/>
    <mergeCell ref="BP298:BQ298"/>
    <mergeCell ref="BR298:BS298"/>
    <mergeCell ref="BP299:BQ299"/>
    <mergeCell ref="BR299:BS299"/>
    <mergeCell ref="BP300:BQ300"/>
    <mergeCell ref="BR300:BS300"/>
    <mergeCell ref="BP301:BQ301"/>
    <mergeCell ref="BR301:BS301"/>
    <mergeCell ref="BP302:BQ302"/>
    <mergeCell ref="BR302:BS302"/>
    <mergeCell ref="BP303:BQ304"/>
    <mergeCell ref="BR303:BS304"/>
    <mergeCell ref="BP307:BQ307"/>
    <mergeCell ref="BR307:BS307"/>
    <mergeCell ref="BP308:BQ308"/>
    <mergeCell ref="BR308:BS308"/>
    <mergeCell ref="BP266:BQ266"/>
    <mergeCell ref="BR266:BS266"/>
    <mergeCell ref="BP267:BQ267"/>
    <mergeCell ref="BR267:BS267"/>
    <mergeCell ref="BP268:BQ268"/>
    <mergeCell ref="BR268:BS268"/>
    <mergeCell ref="BP271:BQ272"/>
    <mergeCell ref="BR271:BS272"/>
    <mergeCell ref="BP273:BQ273"/>
    <mergeCell ref="BR273:BS273"/>
    <mergeCell ref="BP274:BQ274"/>
    <mergeCell ref="BR274:BS274"/>
    <mergeCell ref="BP277:BQ277"/>
    <mergeCell ref="BR277:BS277"/>
    <mergeCell ref="BP278:BQ278"/>
    <mergeCell ref="BR278:BS278"/>
    <mergeCell ref="BP279:BQ279"/>
    <mergeCell ref="BR279:BS279"/>
    <mergeCell ref="BP280:BQ280"/>
    <mergeCell ref="BR280:BS280"/>
    <mergeCell ref="BP281:BQ281"/>
    <mergeCell ref="BR281:BS281"/>
    <mergeCell ref="BP282:BQ282"/>
    <mergeCell ref="BR282:BS282"/>
    <mergeCell ref="BP283:BQ283"/>
    <mergeCell ref="BR283:BS283"/>
    <mergeCell ref="BP286:BQ286"/>
    <mergeCell ref="BR286:BS286"/>
    <mergeCell ref="BP287:BQ287"/>
    <mergeCell ref="BR287:BS287"/>
    <mergeCell ref="BP261:BQ261"/>
    <mergeCell ref="BR261:BS261"/>
    <mergeCell ref="BP262:BQ262"/>
    <mergeCell ref="BR262:BS262"/>
    <mergeCell ref="BP263:BQ263"/>
    <mergeCell ref="BR263:BS263"/>
    <mergeCell ref="BP264:BQ264"/>
    <mergeCell ref="BR264:BS264"/>
    <mergeCell ref="BP265:BQ265"/>
    <mergeCell ref="BR265:BS265"/>
    <mergeCell ref="BT254:BW254"/>
    <mergeCell ref="BT255:BU255"/>
    <mergeCell ref="BV255:BW255"/>
    <mergeCell ref="BT256:BU256"/>
    <mergeCell ref="BV256:BW256"/>
    <mergeCell ref="BT257:BU257"/>
    <mergeCell ref="BV257:BW257"/>
    <mergeCell ref="BT260:BU260"/>
    <mergeCell ref="BV260:BW260"/>
    <mergeCell ref="BT261:BU261"/>
    <mergeCell ref="BV261:BW261"/>
    <mergeCell ref="BT262:BU262"/>
    <mergeCell ref="BV262:BW262"/>
    <mergeCell ref="BT263:BU263"/>
    <mergeCell ref="BV263:BW263"/>
    <mergeCell ref="BT264:BU264"/>
    <mergeCell ref="BV264:BW264"/>
    <mergeCell ref="BT265:BU265"/>
    <mergeCell ref="BV265:BW265"/>
    <mergeCell ref="BR244:BS244"/>
    <mergeCell ref="BR245:BS245"/>
    <mergeCell ref="BP246:BQ246"/>
    <mergeCell ref="BR246:BS246"/>
    <mergeCell ref="BP247:BQ247"/>
    <mergeCell ref="BR247:BS247"/>
    <mergeCell ref="BP248:BQ248"/>
    <mergeCell ref="BR248:BS248"/>
    <mergeCell ref="BP208:BP209"/>
    <mergeCell ref="BQ208:BQ209"/>
    <mergeCell ref="BR208:BR209"/>
    <mergeCell ref="BS208:BS209"/>
    <mergeCell ref="BP210:BP211"/>
    <mergeCell ref="BQ210:BQ211"/>
    <mergeCell ref="BR210:BR211"/>
    <mergeCell ref="BS210:BS211"/>
    <mergeCell ref="BP213:BP214"/>
    <mergeCell ref="BQ213:BQ214"/>
    <mergeCell ref="BR213:BR214"/>
    <mergeCell ref="BS213:BS214"/>
    <mergeCell ref="BP216:BP217"/>
    <mergeCell ref="BQ216:BQ217"/>
    <mergeCell ref="BR216:BR217"/>
    <mergeCell ref="BS216:BS217"/>
    <mergeCell ref="BP218:BP219"/>
    <mergeCell ref="BV240:BW240"/>
    <mergeCell ref="BT241:BU241"/>
    <mergeCell ref="BV241:BW241"/>
    <mergeCell ref="BT242:BU242"/>
    <mergeCell ref="BV242:BW242"/>
    <mergeCell ref="BT243:BU243"/>
    <mergeCell ref="BV243:BW243"/>
    <mergeCell ref="BR235:BS235"/>
    <mergeCell ref="BR236:BS236"/>
    <mergeCell ref="BR237:BS237"/>
    <mergeCell ref="BR238:BS238"/>
    <mergeCell ref="BR239:BS239"/>
    <mergeCell ref="BP240:BQ240"/>
    <mergeCell ref="BR240:BS240"/>
    <mergeCell ref="BP241:BQ241"/>
    <mergeCell ref="BR241:BS241"/>
    <mergeCell ref="BP242:BQ242"/>
    <mergeCell ref="BR242:BS242"/>
    <mergeCell ref="BP243:BQ243"/>
    <mergeCell ref="BR243:BS243"/>
    <mergeCell ref="BP230:BS230"/>
    <mergeCell ref="BP231:BQ231"/>
    <mergeCell ref="BR231:BS231"/>
    <mergeCell ref="BP232:BQ232"/>
    <mergeCell ref="BR232:BS232"/>
    <mergeCell ref="BP233:BQ233"/>
    <mergeCell ref="BR233:BS233"/>
    <mergeCell ref="BP234:BQ234"/>
    <mergeCell ref="BR234:BS234"/>
    <mergeCell ref="BL216:BL217"/>
    <mergeCell ref="BM216:BM217"/>
    <mergeCell ref="BN216:BN217"/>
    <mergeCell ref="BO216:BO217"/>
    <mergeCell ref="BT230:BW230"/>
    <mergeCell ref="BT231:BU231"/>
    <mergeCell ref="BV231:BW231"/>
    <mergeCell ref="BT232:BU232"/>
    <mergeCell ref="BV232:BW232"/>
    <mergeCell ref="BT233:BU233"/>
    <mergeCell ref="BV233:BW233"/>
    <mergeCell ref="BT234:BU234"/>
    <mergeCell ref="BV234:BW234"/>
    <mergeCell ref="BT235:BU235"/>
    <mergeCell ref="BV235:BW235"/>
    <mergeCell ref="BT236:BU236"/>
    <mergeCell ref="BV236:BW236"/>
    <mergeCell ref="BT237:BU237"/>
    <mergeCell ref="BV237:BW237"/>
    <mergeCell ref="BT238:BU238"/>
    <mergeCell ref="BV238:BW238"/>
    <mergeCell ref="BO218:BO219"/>
    <mergeCell ref="BL220:BL221"/>
    <mergeCell ref="BM220:BM221"/>
    <mergeCell ref="BN220:BN221"/>
    <mergeCell ref="BO220:BO221"/>
    <mergeCell ref="BN223:BN224"/>
    <mergeCell ref="BO223:BO224"/>
    <mergeCell ref="BL225:BL226"/>
    <mergeCell ref="BM225:BM226"/>
    <mergeCell ref="BN225:BN226"/>
    <mergeCell ref="BO225:BO226"/>
    <mergeCell ref="BL223:BL224"/>
    <mergeCell ref="BM223:BM224"/>
    <mergeCell ref="BQ218:BQ219"/>
    <mergeCell ref="BR218:BR219"/>
    <mergeCell ref="BS218:BS219"/>
    <mergeCell ref="BP220:BP221"/>
    <mergeCell ref="BQ220:BQ221"/>
    <mergeCell ref="BR220:BR221"/>
    <mergeCell ref="BS220:BS221"/>
    <mergeCell ref="BP223:BP224"/>
    <mergeCell ref="BQ223:BQ224"/>
    <mergeCell ref="BR223:BR224"/>
    <mergeCell ref="BS223:BS224"/>
    <mergeCell ref="BP225:BP226"/>
    <mergeCell ref="BQ225:BQ226"/>
    <mergeCell ref="BR225:BR226"/>
    <mergeCell ref="BS225:BS226"/>
    <mergeCell ref="BL170:BL171"/>
    <mergeCell ref="BM170:BM171"/>
    <mergeCell ref="BN170:BN171"/>
    <mergeCell ref="BO170:BO171"/>
    <mergeCell ref="BL172:BL173"/>
    <mergeCell ref="BM172:BM173"/>
    <mergeCell ref="BN172:BN173"/>
    <mergeCell ref="BO172:BO173"/>
    <mergeCell ref="BL175:BL176"/>
    <mergeCell ref="BM175:BM176"/>
    <mergeCell ref="BN175:BN176"/>
    <mergeCell ref="BO175:BO176"/>
    <mergeCell ref="BL177:BL178"/>
    <mergeCell ref="BM177:BM178"/>
    <mergeCell ref="BN177:BN178"/>
    <mergeCell ref="BO177:BO178"/>
    <mergeCell ref="BL181:BL182"/>
    <mergeCell ref="BM181:BM182"/>
    <mergeCell ref="BN181:BN182"/>
    <mergeCell ref="BO181:BO182"/>
    <mergeCell ref="BL183:BL184"/>
    <mergeCell ref="BM183:BM184"/>
    <mergeCell ref="BN183:BN184"/>
    <mergeCell ref="BO183:BO184"/>
    <mergeCell ref="BL186:BL187"/>
    <mergeCell ref="BM186:BM187"/>
    <mergeCell ref="BN186:BN187"/>
    <mergeCell ref="BO186:BO187"/>
    <mergeCell ref="BL188:BL189"/>
    <mergeCell ref="BM188:BM189"/>
    <mergeCell ref="BN188:BN189"/>
    <mergeCell ref="BO188:BO189"/>
    <mergeCell ref="BL192:BL193"/>
    <mergeCell ref="BM192:BM193"/>
    <mergeCell ref="BN192:BN193"/>
    <mergeCell ref="BO192:BO193"/>
    <mergeCell ref="BL149:BL150"/>
    <mergeCell ref="BM149:BM150"/>
    <mergeCell ref="BN149:BN150"/>
    <mergeCell ref="BO149:BO150"/>
    <mergeCell ref="BL151:BL152"/>
    <mergeCell ref="BM151:BM152"/>
    <mergeCell ref="BN151:BN152"/>
    <mergeCell ref="BO151:BO152"/>
    <mergeCell ref="BL153:BL154"/>
    <mergeCell ref="BM153:BM154"/>
    <mergeCell ref="BN153:BN154"/>
    <mergeCell ref="BO153:BO154"/>
    <mergeCell ref="BL155:BL156"/>
    <mergeCell ref="BM155:BM156"/>
    <mergeCell ref="BN155:BN156"/>
    <mergeCell ref="BO155:BO156"/>
    <mergeCell ref="BL157:BL158"/>
    <mergeCell ref="BM157:BM158"/>
    <mergeCell ref="BN157:BN158"/>
    <mergeCell ref="BO157:BO158"/>
    <mergeCell ref="BL160:BL161"/>
    <mergeCell ref="BM160:BM161"/>
    <mergeCell ref="BN160:BN161"/>
    <mergeCell ref="BO160:BO161"/>
    <mergeCell ref="BL163:BL164"/>
    <mergeCell ref="BM163:BM164"/>
    <mergeCell ref="BN163:BN164"/>
    <mergeCell ref="BO163:BO164"/>
    <mergeCell ref="BL165:BL166"/>
    <mergeCell ref="BM165:BM166"/>
    <mergeCell ref="BN165:BN166"/>
    <mergeCell ref="BO165:BO166"/>
    <mergeCell ref="BL168:BL169"/>
    <mergeCell ref="BM168:BM169"/>
    <mergeCell ref="BN168:BN169"/>
    <mergeCell ref="BO168:BO169"/>
    <mergeCell ref="BL129:BL130"/>
    <mergeCell ref="BM129:BM130"/>
    <mergeCell ref="BN129:BN130"/>
    <mergeCell ref="BO129:BO130"/>
    <mergeCell ref="BL131:BL132"/>
    <mergeCell ref="BM131:BM132"/>
    <mergeCell ref="BN131:BN132"/>
    <mergeCell ref="BO131:BO132"/>
    <mergeCell ref="BL134:BL135"/>
    <mergeCell ref="BM134:BM135"/>
    <mergeCell ref="BN134:BN135"/>
    <mergeCell ref="BO134:BO135"/>
    <mergeCell ref="BL137:BL138"/>
    <mergeCell ref="BM137:BM138"/>
    <mergeCell ref="BN137:BN138"/>
    <mergeCell ref="BO137:BO138"/>
    <mergeCell ref="BL139:BL140"/>
    <mergeCell ref="BM139:BM140"/>
    <mergeCell ref="BN139:BN140"/>
    <mergeCell ref="BO139:BO140"/>
    <mergeCell ref="BL141:BL142"/>
    <mergeCell ref="BM141:BM142"/>
    <mergeCell ref="BN141:BN142"/>
    <mergeCell ref="BO141:BO142"/>
    <mergeCell ref="BL143:BL144"/>
    <mergeCell ref="BM143:BM144"/>
    <mergeCell ref="BN143:BN144"/>
    <mergeCell ref="BO143:BO144"/>
    <mergeCell ref="BL145:BL146"/>
    <mergeCell ref="BM145:BM146"/>
    <mergeCell ref="BN145:BN146"/>
    <mergeCell ref="BO145:BO146"/>
    <mergeCell ref="BL147:BL148"/>
    <mergeCell ref="BM147:BM148"/>
    <mergeCell ref="BN147:BN148"/>
    <mergeCell ref="BO147:BO148"/>
    <mergeCell ref="BL102:BL103"/>
    <mergeCell ref="BM102:BM103"/>
    <mergeCell ref="BN102:BN103"/>
    <mergeCell ref="BO102:BO103"/>
    <mergeCell ref="BL105:BL106"/>
    <mergeCell ref="BM105:BM106"/>
    <mergeCell ref="BN105:BN106"/>
    <mergeCell ref="BO105:BO106"/>
    <mergeCell ref="BL107:BL108"/>
    <mergeCell ref="BM107:BM108"/>
    <mergeCell ref="BN107:BN108"/>
    <mergeCell ref="BO107:BO108"/>
    <mergeCell ref="BL111:BL112"/>
    <mergeCell ref="BM111:BM112"/>
    <mergeCell ref="BN111:BN112"/>
    <mergeCell ref="BO111:BO112"/>
    <mergeCell ref="BL114:BL115"/>
    <mergeCell ref="BM114:BM115"/>
    <mergeCell ref="BN114:BN115"/>
    <mergeCell ref="BO114:BO115"/>
    <mergeCell ref="BL116:BL117"/>
    <mergeCell ref="BM116:BM117"/>
    <mergeCell ref="BN116:BN117"/>
    <mergeCell ref="BO116:BO117"/>
    <mergeCell ref="BL118:BL119"/>
    <mergeCell ref="BM118:BM119"/>
    <mergeCell ref="BN118:BN119"/>
    <mergeCell ref="BO118:BO119"/>
    <mergeCell ref="BL124:BL125"/>
    <mergeCell ref="BM124:BM125"/>
    <mergeCell ref="BN124:BN125"/>
    <mergeCell ref="BO124:BO125"/>
    <mergeCell ref="BL127:BL128"/>
    <mergeCell ref="BM127:BM128"/>
    <mergeCell ref="BN127:BN128"/>
    <mergeCell ref="BO127:BO128"/>
    <mergeCell ref="BL83:BL84"/>
    <mergeCell ref="BM83:BM84"/>
    <mergeCell ref="BN83:BN84"/>
    <mergeCell ref="BO83:BO84"/>
    <mergeCell ref="BL85:BL86"/>
    <mergeCell ref="BM85:BM86"/>
    <mergeCell ref="BN85:BN86"/>
    <mergeCell ref="BO85:BO86"/>
    <mergeCell ref="BL87:BL88"/>
    <mergeCell ref="BM87:BM88"/>
    <mergeCell ref="BN87:BN88"/>
    <mergeCell ref="BO87:BO88"/>
    <mergeCell ref="BL90:BL91"/>
    <mergeCell ref="BM90:BM91"/>
    <mergeCell ref="BN90:BN91"/>
    <mergeCell ref="BO90:BO91"/>
    <mergeCell ref="BL92:BL93"/>
    <mergeCell ref="BM92:BM93"/>
    <mergeCell ref="BN92:BN93"/>
    <mergeCell ref="BO92:BO93"/>
    <mergeCell ref="BL94:BL95"/>
    <mergeCell ref="BM94:BM95"/>
    <mergeCell ref="BN94:BN95"/>
    <mergeCell ref="BO94:BO95"/>
    <mergeCell ref="BL96:BL97"/>
    <mergeCell ref="BM96:BM97"/>
    <mergeCell ref="BN96:BN97"/>
    <mergeCell ref="BO96:BO97"/>
    <mergeCell ref="BL98:BL99"/>
    <mergeCell ref="BM98:BM99"/>
    <mergeCell ref="BN98:BN99"/>
    <mergeCell ref="BO98:BO99"/>
    <mergeCell ref="BL100:BL101"/>
    <mergeCell ref="BM100:BM101"/>
    <mergeCell ref="BN100:BN101"/>
    <mergeCell ref="BO100:BO101"/>
    <mergeCell ref="BL62:BL63"/>
    <mergeCell ref="BM62:BM63"/>
    <mergeCell ref="BN62:BN63"/>
    <mergeCell ref="BO62:BO63"/>
    <mergeCell ref="BL65:BL66"/>
    <mergeCell ref="BM65:BM66"/>
    <mergeCell ref="BN65:BN66"/>
    <mergeCell ref="BO65:BO66"/>
    <mergeCell ref="BL68:BL69"/>
    <mergeCell ref="BM68:BM69"/>
    <mergeCell ref="BN68:BN69"/>
    <mergeCell ref="BO68:BO69"/>
    <mergeCell ref="BL70:BL71"/>
    <mergeCell ref="BM70:BM71"/>
    <mergeCell ref="BN70:BN71"/>
    <mergeCell ref="BO70:BO71"/>
    <mergeCell ref="BL72:BL73"/>
    <mergeCell ref="BM72:BM73"/>
    <mergeCell ref="BN72:BN73"/>
    <mergeCell ref="BO72:BO73"/>
    <mergeCell ref="BL74:BL75"/>
    <mergeCell ref="BM74:BM75"/>
    <mergeCell ref="BN74:BN75"/>
    <mergeCell ref="BO74:BO75"/>
    <mergeCell ref="BL77:BL78"/>
    <mergeCell ref="BM77:BM78"/>
    <mergeCell ref="BN77:BN78"/>
    <mergeCell ref="BO77:BO78"/>
    <mergeCell ref="BL79:BL80"/>
    <mergeCell ref="BM79:BM80"/>
    <mergeCell ref="BN79:BN80"/>
    <mergeCell ref="BO79:BO80"/>
    <mergeCell ref="BL81:BL82"/>
    <mergeCell ref="BM81:BM82"/>
    <mergeCell ref="BN81:BN82"/>
    <mergeCell ref="BO81:BO82"/>
    <mergeCell ref="BL43:BL44"/>
    <mergeCell ref="BM43:BM44"/>
    <mergeCell ref="BN43:BN44"/>
    <mergeCell ref="BO43:BO44"/>
    <mergeCell ref="BL45:BL46"/>
    <mergeCell ref="BM45:BM46"/>
    <mergeCell ref="BN45:BN46"/>
    <mergeCell ref="BO45:BO46"/>
    <mergeCell ref="BL47:BL48"/>
    <mergeCell ref="BM47:BM48"/>
    <mergeCell ref="BN47:BN48"/>
    <mergeCell ref="BO47:BO48"/>
    <mergeCell ref="BL49:BL50"/>
    <mergeCell ref="BM49:BM50"/>
    <mergeCell ref="BN49:BN50"/>
    <mergeCell ref="BO49:BO50"/>
    <mergeCell ref="BL51:BL52"/>
    <mergeCell ref="BM51:BM52"/>
    <mergeCell ref="BN51:BN52"/>
    <mergeCell ref="BO51:BO52"/>
    <mergeCell ref="BL54:BL55"/>
    <mergeCell ref="BM54:BM55"/>
    <mergeCell ref="BN54:BN55"/>
    <mergeCell ref="BO54:BO55"/>
    <mergeCell ref="BL56:BL57"/>
    <mergeCell ref="BM56:BM57"/>
    <mergeCell ref="BN56:BN57"/>
    <mergeCell ref="BO56:BO57"/>
    <mergeCell ref="BL58:BL59"/>
    <mergeCell ref="BM58:BM59"/>
    <mergeCell ref="BN58:BN59"/>
    <mergeCell ref="BO58:BO59"/>
    <mergeCell ref="BL60:BL61"/>
    <mergeCell ref="BM60:BM61"/>
    <mergeCell ref="BN60:BN61"/>
    <mergeCell ref="BO60:BO61"/>
    <mergeCell ref="BL24:BL25"/>
    <mergeCell ref="BM24:BM25"/>
    <mergeCell ref="BN24:BN25"/>
    <mergeCell ref="BO24:BO25"/>
    <mergeCell ref="BL26:BL27"/>
    <mergeCell ref="BM26:BM27"/>
    <mergeCell ref="BN26:BN27"/>
    <mergeCell ref="BO26:BO27"/>
    <mergeCell ref="BL29:BL30"/>
    <mergeCell ref="BM29:BM30"/>
    <mergeCell ref="BN29:BN30"/>
    <mergeCell ref="BO29:BO30"/>
    <mergeCell ref="BL31:BL32"/>
    <mergeCell ref="BM31:BM32"/>
    <mergeCell ref="BN31:BN32"/>
    <mergeCell ref="BO31:BO32"/>
    <mergeCell ref="BL33:BL34"/>
    <mergeCell ref="BM33:BM34"/>
    <mergeCell ref="BN33:BN34"/>
    <mergeCell ref="BO33:BO34"/>
    <mergeCell ref="BL35:BL36"/>
    <mergeCell ref="BM35:BM36"/>
    <mergeCell ref="BN35:BN36"/>
    <mergeCell ref="BO35:BO36"/>
    <mergeCell ref="BL37:BL38"/>
    <mergeCell ref="BM37:BM38"/>
    <mergeCell ref="BN37:BN38"/>
    <mergeCell ref="BO37:BO38"/>
    <mergeCell ref="BL39:BL40"/>
    <mergeCell ref="BM39:BM40"/>
    <mergeCell ref="BN39:BN40"/>
    <mergeCell ref="BO39:BO40"/>
    <mergeCell ref="BL41:BL42"/>
    <mergeCell ref="BM41:BM42"/>
    <mergeCell ref="BN41:BN42"/>
    <mergeCell ref="BO41:BO42"/>
    <mergeCell ref="BL5:BO5"/>
    <mergeCell ref="BL6:BM6"/>
    <mergeCell ref="BN6:BO6"/>
    <mergeCell ref="BL8:BL9"/>
    <mergeCell ref="BM8:BM9"/>
    <mergeCell ref="BN8:BN9"/>
    <mergeCell ref="BO8:BO9"/>
    <mergeCell ref="BL10:BL11"/>
    <mergeCell ref="BM10:BM11"/>
    <mergeCell ref="BN10:BN11"/>
    <mergeCell ref="BO10:BO11"/>
    <mergeCell ref="BL12:BL13"/>
    <mergeCell ref="BM12:BM13"/>
    <mergeCell ref="BN12:BN13"/>
    <mergeCell ref="BO12:BO13"/>
    <mergeCell ref="BL14:BL15"/>
    <mergeCell ref="BM14:BM15"/>
    <mergeCell ref="BN14:BN15"/>
    <mergeCell ref="BO14:BO15"/>
    <mergeCell ref="BL16:BL17"/>
    <mergeCell ref="BM16:BM17"/>
    <mergeCell ref="BN16:BN17"/>
    <mergeCell ref="BO16:BO17"/>
    <mergeCell ref="BL18:BL19"/>
    <mergeCell ref="BM18:BM19"/>
    <mergeCell ref="BN18:BN19"/>
    <mergeCell ref="BO18:BO19"/>
    <mergeCell ref="BL20:BL21"/>
    <mergeCell ref="BM20:BM21"/>
    <mergeCell ref="BN20:BN21"/>
    <mergeCell ref="BO20:BO21"/>
    <mergeCell ref="BL22:BL23"/>
    <mergeCell ref="BM22:BM23"/>
    <mergeCell ref="BN22:BN23"/>
    <mergeCell ref="BO22:BO23"/>
    <mergeCell ref="BH170:BH171"/>
    <mergeCell ref="BI170:BI171"/>
    <mergeCell ref="BJ170:BJ171"/>
    <mergeCell ref="BK170:BK171"/>
    <mergeCell ref="BH172:BH173"/>
    <mergeCell ref="BI172:BI173"/>
    <mergeCell ref="BJ172:BJ173"/>
    <mergeCell ref="BK172:BK173"/>
    <mergeCell ref="BH175:BH176"/>
    <mergeCell ref="BI175:BI176"/>
    <mergeCell ref="BJ175:BJ176"/>
    <mergeCell ref="BK175:BK176"/>
    <mergeCell ref="BH177:BH178"/>
    <mergeCell ref="BI177:BI178"/>
    <mergeCell ref="BJ177:BJ178"/>
    <mergeCell ref="BK177:BK178"/>
    <mergeCell ref="BH181:BH182"/>
    <mergeCell ref="BI181:BI182"/>
    <mergeCell ref="BJ181:BJ182"/>
    <mergeCell ref="BK181:BK182"/>
    <mergeCell ref="BH183:BH184"/>
    <mergeCell ref="BI183:BI184"/>
    <mergeCell ref="BJ183:BJ184"/>
    <mergeCell ref="BK183:BK184"/>
    <mergeCell ref="BH186:BH187"/>
    <mergeCell ref="BI186:BI187"/>
    <mergeCell ref="BJ186:BJ187"/>
    <mergeCell ref="BK186:BK187"/>
    <mergeCell ref="BH188:BH189"/>
    <mergeCell ref="BI188:BI189"/>
    <mergeCell ref="BJ188:BJ189"/>
    <mergeCell ref="BK188:BK189"/>
    <mergeCell ref="BH192:BH193"/>
    <mergeCell ref="BI192:BI193"/>
    <mergeCell ref="BJ192:BJ193"/>
    <mergeCell ref="BK192:BK193"/>
    <mergeCell ref="BH149:BH150"/>
    <mergeCell ref="BI149:BI150"/>
    <mergeCell ref="BJ149:BJ150"/>
    <mergeCell ref="BK149:BK150"/>
    <mergeCell ref="BH151:BH152"/>
    <mergeCell ref="BI151:BI152"/>
    <mergeCell ref="BJ151:BJ152"/>
    <mergeCell ref="BK151:BK152"/>
    <mergeCell ref="BH153:BH154"/>
    <mergeCell ref="BI153:BI154"/>
    <mergeCell ref="BJ153:BJ154"/>
    <mergeCell ref="BK153:BK154"/>
    <mergeCell ref="BH155:BH156"/>
    <mergeCell ref="BI155:BI156"/>
    <mergeCell ref="BJ155:BJ156"/>
    <mergeCell ref="BK155:BK156"/>
    <mergeCell ref="BH157:BH158"/>
    <mergeCell ref="BI157:BI158"/>
    <mergeCell ref="BJ157:BJ158"/>
    <mergeCell ref="BK157:BK158"/>
    <mergeCell ref="BH160:BH161"/>
    <mergeCell ref="BI160:BI161"/>
    <mergeCell ref="BJ160:BJ161"/>
    <mergeCell ref="BK160:BK161"/>
    <mergeCell ref="BH163:BH164"/>
    <mergeCell ref="BI163:BI164"/>
    <mergeCell ref="BJ163:BJ164"/>
    <mergeCell ref="BK163:BK164"/>
    <mergeCell ref="BH165:BH166"/>
    <mergeCell ref="BI165:BI166"/>
    <mergeCell ref="BJ165:BJ166"/>
    <mergeCell ref="BK165:BK166"/>
    <mergeCell ref="BH168:BH169"/>
    <mergeCell ref="BI168:BI169"/>
    <mergeCell ref="BJ168:BJ169"/>
    <mergeCell ref="BK168:BK169"/>
    <mergeCell ref="BH129:BH130"/>
    <mergeCell ref="BI129:BI130"/>
    <mergeCell ref="BJ129:BJ130"/>
    <mergeCell ref="BK129:BK130"/>
    <mergeCell ref="BH131:BH132"/>
    <mergeCell ref="BI131:BI132"/>
    <mergeCell ref="BJ131:BJ132"/>
    <mergeCell ref="BK131:BK132"/>
    <mergeCell ref="BH134:BH135"/>
    <mergeCell ref="BI134:BI135"/>
    <mergeCell ref="BJ134:BJ135"/>
    <mergeCell ref="BK134:BK135"/>
    <mergeCell ref="BH137:BH138"/>
    <mergeCell ref="BI137:BI138"/>
    <mergeCell ref="BJ137:BJ138"/>
    <mergeCell ref="BK137:BK138"/>
    <mergeCell ref="BH139:BH140"/>
    <mergeCell ref="BI139:BI140"/>
    <mergeCell ref="BJ139:BJ140"/>
    <mergeCell ref="BK139:BK140"/>
    <mergeCell ref="BH141:BH142"/>
    <mergeCell ref="BI141:BI142"/>
    <mergeCell ref="BJ141:BJ142"/>
    <mergeCell ref="BK141:BK142"/>
    <mergeCell ref="BH143:BH144"/>
    <mergeCell ref="BI143:BI144"/>
    <mergeCell ref="BJ143:BJ144"/>
    <mergeCell ref="BK143:BK144"/>
    <mergeCell ref="BH145:BH146"/>
    <mergeCell ref="BI145:BI146"/>
    <mergeCell ref="BJ145:BJ146"/>
    <mergeCell ref="BK145:BK146"/>
    <mergeCell ref="BH147:BH148"/>
    <mergeCell ref="BI147:BI148"/>
    <mergeCell ref="BJ147:BJ148"/>
    <mergeCell ref="BK147:BK148"/>
    <mergeCell ref="BH102:BH103"/>
    <mergeCell ref="BI102:BI103"/>
    <mergeCell ref="BJ102:BJ103"/>
    <mergeCell ref="BK102:BK103"/>
    <mergeCell ref="BH105:BH106"/>
    <mergeCell ref="BI105:BI106"/>
    <mergeCell ref="BJ105:BJ106"/>
    <mergeCell ref="BK105:BK106"/>
    <mergeCell ref="BH107:BH108"/>
    <mergeCell ref="BI107:BI108"/>
    <mergeCell ref="BJ107:BJ108"/>
    <mergeCell ref="BK107:BK108"/>
    <mergeCell ref="BH111:BH112"/>
    <mergeCell ref="BI111:BI112"/>
    <mergeCell ref="BJ111:BJ112"/>
    <mergeCell ref="BK111:BK112"/>
    <mergeCell ref="BH114:BH115"/>
    <mergeCell ref="BI114:BI115"/>
    <mergeCell ref="BJ114:BJ115"/>
    <mergeCell ref="BK114:BK115"/>
    <mergeCell ref="BH116:BH117"/>
    <mergeCell ref="BI116:BI117"/>
    <mergeCell ref="BJ116:BJ117"/>
    <mergeCell ref="BK116:BK117"/>
    <mergeCell ref="BH118:BH119"/>
    <mergeCell ref="BI118:BI119"/>
    <mergeCell ref="BJ118:BJ119"/>
    <mergeCell ref="BK118:BK119"/>
    <mergeCell ref="BH124:BH125"/>
    <mergeCell ref="BI124:BI125"/>
    <mergeCell ref="BJ124:BJ125"/>
    <mergeCell ref="BK124:BK125"/>
    <mergeCell ref="BH127:BH128"/>
    <mergeCell ref="BI127:BI128"/>
    <mergeCell ref="BJ127:BJ128"/>
    <mergeCell ref="BK127:BK128"/>
    <mergeCell ref="BH83:BH84"/>
    <mergeCell ref="BI83:BI84"/>
    <mergeCell ref="BJ83:BJ84"/>
    <mergeCell ref="BK83:BK84"/>
    <mergeCell ref="BH85:BH86"/>
    <mergeCell ref="BI85:BI86"/>
    <mergeCell ref="BJ85:BJ86"/>
    <mergeCell ref="BK85:BK86"/>
    <mergeCell ref="BH87:BH88"/>
    <mergeCell ref="BI87:BI88"/>
    <mergeCell ref="BJ87:BJ88"/>
    <mergeCell ref="BK87:BK88"/>
    <mergeCell ref="BH90:BH91"/>
    <mergeCell ref="BI90:BI91"/>
    <mergeCell ref="BJ90:BJ91"/>
    <mergeCell ref="BK90:BK91"/>
    <mergeCell ref="BH92:BH93"/>
    <mergeCell ref="BI92:BI93"/>
    <mergeCell ref="BJ92:BJ93"/>
    <mergeCell ref="BK92:BK93"/>
    <mergeCell ref="BH94:BH95"/>
    <mergeCell ref="BI94:BI95"/>
    <mergeCell ref="BJ94:BJ95"/>
    <mergeCell ref="BK94:BK95"/>
    <mergeCell ref="BH96:BH97"/>
    <mergeCell ref="BI96:BI97"/>
    <mergeCell ref="BJ96:BJ97"/>
    <mergeCell ref="BK96:BK97"/>
    <mergeCell ref="BH98:BH99"/>
    <mergeCell ref="BI98:BI99"/>
    <mergeCell ref="BJ98:BJ99"/>
    <mergeCell ref="BK98:BK99"/>
    <mergeCell ref="BH100:BH101"/>
    <mergeCell ref="BI100:BI101"/>
    <mergeCell ref="BJ100:BJ101"/>
    <mergeCell ref="BK100:BK101"/>
    <mergeCell ref="BH62:BH63"/>
    <mergeCell ref="BI62:BI63"/>
    <mergeCell ref="BJ62:BJ63"/>
    <mergeCell ref="BK62:BK63"/>
    <mergeCell ref="BH65:BH66"/>
    <mergeCell ref="BI65:BI66"/>
    <mergeCell ref="BJ65:BJ66"/>
    <mergeCell ref="BK65:BK66"/>
    <mergeCell ref="BH68:BH69"/>
    <mergeCell ref="BI68:BI69"/>
    <mergeCell ref="BJ68:BJ69"/>
    <mergeCell ref="BK68:BK69"/>
    <mergeCell ref="BH70:BH71"/>
    <mergeCell ref="BI70:BI71"/>
    <mergeCell ref="BJ70:BJ71"/>
    <mergeCell ref="BK70:BK71"/>
    <mergeCell ref="BH72:BH73"/>
    <mergeCell ref="BI72:BI73"/>
    <mergeCell ref="BJ72:BJ73"/>
    <mergeCell ref="BK72:BK73"/>
    <mergeCell ref="BH74:BH75"/>
    <mergeCell ref="BI74:BI75"/>
    <mergeCell ref="BJ74:BJ75"/>
    <mergeCell ref="BK74:BK75"/>
    <mergeCell ref="BH77:BH78"/>
    <mergeCell ref="BI77:BI78"/>
    <mergeCell ref="BJ77:BJ78"/>
    <mergeCell ref="BK77:BK78"/>
    <mergeCell ref="BH79:BH80"/>
    <mergeCell ref="BI79:BI80"/>
    <mergeCell ref="BJ79:BJ80"/>
    <mergeCell ref="BK79:BK80"/>
    <mergeCell ref="BH81:BH82"/>
    <mergeCell ref="BI81:BI82"/>
    <mergeCell ref="BJ81:BJ82"/>
    <mergeCell ref="BK81:BK82"/>
    <mergeCell ref="BH43:BH44"/>
    <mergeCell ref="BI43:BI44"/>
    <mergeCell ref="BJ43:BJ44"/>
    <mergeCell ref="BK43:BK44"/>
    <mergeCell ref="BH45:BH46"/>
    <mergeCell ref="BI45:BI46"/>
    <mergeCell ref="BJ45:BJ46"/>
    <mergeCell ref="BK45:BK46"/>
    <mergeCell ref="BH47:BH48"/>
    <mergeCell ref="BI47:BI48"/>
    <mergeCell ref="BJ47:BJ48"/>
    <mergeCell ref="BK47:BK48"/>
    <mergeCell ref="BH49:BH50"/>
    <mergeCell ref="BI49:BI50"/>
    <mergeCell ref="BJ49:BJ50"/>
    <mergeCell ref="BK49:BK50"/>
    <mergeCell ref="BH51:BH52"/>
    <mergeCell ref="BI51:BI52"/>
    <mergeCell ref="BJ51:BJ52"/>
    <mergeCell ref="BK51:BK52"/>
    <mergeCell ref="BH54:BH55"/>
    <mergeCell ref="BI54:BI55"/>
    <mergeCell ref="BJ54:BJ55"/>
    <mergeCell ref="BK54:BK55"/>
    <mergeCell ref="BH56:BH57"/>
    <mergeCell ref="BI56:BI57"/>
    <mergeCell ref="BJ56:BJ57"/>
    <mergeCell ref="BK56:BK57"/>
    <mergeCell ref="BH58:BH59"/>
    <mergeCell ref="BI58:BI59"/>
    <mergeCell ref="BJ58:BJ59"/>
    <mergeCell ref="BK58:BK59"/>
    <mergeCell ref="BH60:BH61"/>
    <mergeCell ref="BI60:BI61"/>
    <mergeCell ref="BJ60:BJ61"/>
    <mergeCell ref="BK60:BK61"/>
    <mergeCell ref="BH24:BH25"/>
    <mergeCell ref="BI24:BI25"/>
    <mergeCell ref="BJ24:BJ25"/>
    <mergeCell ref="BK24:BK25"/>
    <mergeCell ref="BH26:BH27"/>
    <mergeCell ref="BI26:BI27"/>
    <mergeCell ref="BJ26:BJ27"/>
    <mergeCell ref="BK26:BK27"/>
    <mergeCell ref="BH29:BH30"/>
    <mergeCell ref="BI29:BI30"/>
    <mergeCell ref="BJ29:BJ30"/>
    <mergeCell ref="BK29:BK30"/>
    <mergeCell ref="BH31:BH32"/>
    <mergeCell ref="BI31:BI32"/>
    <mergeCell ref="BJ31:BJ32"/>
    <mergeCell ref="BK31:BK32"/>
    <mergeCell ref="BH33:BH34"/>
    <mergeCell ref="BI33:BI34"/>
    <mergeCell ref="BJ33:BJ34"/>
    <mergeCell ref="BK33:BK34"/>
    <mergeCell ref="BH35:BH36"/>
    <mergeCell ref="BI35:BI36"/>
    <mergeCell ref="BJ35:BJ36"/>
    <mergeCell ref="BK35:BK36"/>
    <mergeCell ref="BH37:BH38"/>
    <mergeCell ref="BI37:BI38"/>
    <mergeCell ref="BJ37:BJ38"/>
    <mergeCell ref="BK37:BK38"/>
    <mergeCell ref="BH39:BH40"/>
    <mergeCell ref="BI39:BI40"/>
    <mergeCell ref="BJ39:BJ40"/>
    <mergeCell ref="BK39:BK40"/>
    <mergeCell ref="BH41:BH42"/>
    <mergeCell ref="BI41:BI42"/>
    <mergeCell ref="BJ41:BJ42"/>
    <mergeCell ref="BK41:BK42"/>
    <mergeCell ref="BH5:BK5"/>
    <mergeCell ref="BH6:BI6"/>
    <mergeCell ref="BJ6:BK6"/>
    <mergeCell ref="BH8:BH9"/>
    <mergeCell ref="BI8:BI9"/>
    <mergeCell ref="BJ8:BJ9"/>
    <mergeCell ref="BK8:BK9"/>
    <mergeCell ref="BH10:BH11"/>
    <mergeCell ref="BI10:BI11"/>
    <mergeCell ref="BJ10:BJ11"/>
    <mergeCell ref="BK10:BK11"/>
    <mergeCell ref="BH12:BH13"/>
    <mergeCell ref="BI12:BI13"/>
    <mergeCell ref="BJ12:BJ13"/>
    <mergeCell ref="BK12:BK13"/>
    <mergeCell ref="BH14:BH15"/>
    <mergeCell ref="BI14:BI15"/>
    <mergeCell ref="BJ14:BJ15"/>
    <mergeCell ref="BK14:BK15"/>
    <mergeCell ref="BH16:BH17"/>
    <mergeCell ref="BI16:BI17"/>
    <mergeCell ref="BJ16:BJ17"/>
    <mergeCell ref="BK16:BK17"/>
    <mergeCell ref="BH18:BH19"/>
    <mergeCell ref="BI18:BI19"/>
    <mergeCell ref="BJ18:BJ19"/>
    <mergeCell ref="BK18:BK19"/>
    <mergeCell ref="BH20:BH21"/>
    <mergeCell ref="BI20:BI21"/>
    <mergeCell ref="BJ20:BJ21"/>
    <mergeCell ref="BK20:BK21"/>
    <mergeCell ref="BH22:BH23"/>
    <mergeCell ref="BI22:BI23"/>
    <mergeCell ref="BJ22:BJ23"/>
    <mergeCell ref="BK22:BK23"/>
    <mergeCell ref="AZ446:BA446"/>
    <mergeCell ref="AZ383:BA383"/>
    <mergeCell ref="AZ331:BA331"/>
    <mergeCell ref="AZ307:BA307"/>
    <mergeCell ref="AR341:AS341"/>
    <mergeCell ref="AZ348:BA348"/>
    <mergeCell ref="AZ309:BA309"/>
    <mergeCell ref="AZ327:BA327"/>
    <mergeCell ref="AZ346:BA346"/>
    <mergeCell ref="AN342:AO342"/>
    <mergeCell ref="AP342:AQ342"/>
    <mergeCell ref="AN343:AO343"/>
    <mergeCell ref="AP343:AQ343"/>
    <mergeCell ref="AR307:AS307"/>
    <mergeCell ref="AT307:AU307"/>
    <mergeCell ref="AZ303:BA303"/>
    <mergeCell ref="AL340:AM340"/>
    <mergeCell ref="AR313:AS313"/>
    <mergeCell ref="AT313:AU313"/>
    <mergeCell ref="AR324:AS324"/>
    <mergeCell ref="AT324:AU324"/>
    <mergeCell ref="AR325:AS325"/>
    <mergeCell ref="AT325:AU325"/>
    <mergeCell ref="AP335:AQ335"/>
    <mergeCell ref="AP324:AQ324"/>
    <mergeCell ref="AN325:AO325"/>
    <mergeCell ref="AP325:AQ325"/>
    <mergeCell ref="AN326:AO326"/>
    <mergeCell ref="AP326:AQ326"/>
    <mergeCell ref="AZ387:BA387"/>
    <mergeCell ref="Z319:AA320"/>
    <mergeCell ref="AB319:AC320"/>
    <mergeCell ref="AD319:AE320"/>
    <mergeCell ref="AF319:AG320"/>
    <mergeCell ref="AN332:AO332"/>
    <mergeCell ref="AP332:AQ332"/>
    <mergeCell ref="AN333:AO333"/>
    <mergeCell ref="AP333:AQ333"/>
    <mergeCell ref="AN334:AO334"/>
    <mergeCell ref="AP334:AQ334"/>
    <mergeCell ref="AN335:AO335"/>
    <mergeCell ref="AN341:AO341"/>
    <mergeCell ref="AN336:AO336"/>
    <mergeCell ref="AP336:AQ336"/>
    <mergeCell ref="H480:I481"/>
    <mergeCell ref="J480:K481"/>
    <mergeCell ref="L480:M481"/>
    <mergeCell ref="N480:O481"/>
    <mergeCell ref="P480:Q481"/>
    <mergeCell ref="R480:S481"/>
    <mergeCell ref="T480:U481"/>
    <mergeCell ref="V480:W481"/>
    <mergeCell ref="X480:Y481"/>
    <mergeCell ref="Z480:AA481"/>
    <mergeCell ref="AB480:AC481"/>
    <mergeCell ref="AD480:AE481"/>
    <mergeCell ref="AF480:AG481"/>
    <mergeCell ref="AZ483:BA483"/>
    <mergeCell ref="BB483:BC483"/>
    <mergeCell ref="AV478:AW479"/>
    <mergeCell ref="AX478:AY479"/>
    <mergeCell ref="AV480:AW481"/>
    <mergeCell ref="AX480:AY481"/>
    <mergeCell ref="AV482:AW483"/>
    <mergeCell ref="AX482:AY483"/>
    <mergeCell ref="H482:I483"/>
    <mergeCell ref="J482:K483"/>
    <mergeCell ref="L482:M483"/>
    <mergeCell ref="N482:O483"/>
    <mergeCell ref="P482:Q483"/>
    <mergeCell ref="R482:S483"/>
    <mergeCell ref="T482:U483"/>
    <mergeCell ref="V482:W483"/>
    <mergeCell ref="X482:Y483"/>
    <mergeCell ref="Z482:AA483"/>
    <mergeCell ref="AB482:AC483"/>
    <mergeCell ref="AD482:AE483"/>
    <mergeCell ref="AF482:AG483"/>
    <mergeCell ref="AH482:AI483"/>
    <mergeCell ref="AJ482:AK483"/>
    <mergeCell ref="AL482:AM483"/>
    <mergeCell ref="AN482:AO483"/>
    <mergeCell ref="AP482:AQ483"/>
    <mergeCell ref="AR482:AS483"/>
    <mergeCell ref="AZ478:BA478"/>
    <mergeCell ref="BB446:BC446"/>
    <mergeCell ref="AZ447:BA447"/>
    <mergeCell ref="BB447:BC447"/>
    <mergeCell ref="AZ448:BA448"/>
    <mergeCell ref="BB448:BC448"/>
    <mergeCell ref="BB464:BC464"/>
    <mergeCell ref="AZ465:BA465"/>
    <mergeCell ref="BB465:BC465"/>
    <mergeCell ref="AZ466:BA466"/>
    <mergeCell ref="BB466:BC466"/>
    <mergeCell ref="AZ467:BA467"/>
    <mergeCell ref="BB467:BC467"/>
    <mergeCell ref="AZ468:BA468"/>
    <mergeCell ref="BB468:BC468"/>
    <mergeCell ref="AZ449:BA449"/>
    <mergeCell ref="BB449:BC449"/>
    <mergeCell ref="AZ450:BA450"/>
    <mergeCell ref="BB450:BC450"/>
    <mergeCell ref="AZ451:BA451"/>
    <mergeCell ref="BB451:BC451"/>
    <mergeCell ref="AZ452:BA452"/>
    <mergeCell ref="BB452:BC452"/>
    <mergeCell ref="AZ453:BA453"/>
    <mergeCell ref="H478:I479"/>
    <mergeCell ref="J478:K479"/>
    <mergeCell ref="L478:M479"/>
    <mergeCell ref="N478:O479"/>
    <mergeCell ref="P478:Q479"/>
    <mergeCell ref="R478:S479"/>
    <mergeCell ref="T478:U479"/>
    <mergeCell ref="V478:W479"/>
    <mergeCell ref="X478:Y479"/>
    <mergeCell ref="Z478:AA479"/>
    <mergeCell ref="AB478:AC479"/>
    <mergeCell ref="AD478:AE479"/>
    <mergeCell ref="AF478:AG479"/>
    <mergeCell ref="AH478:AI479"/>
    <mergeCell ref="AJ478:AK479"/>
    <mergeCell ref="AL478:AM479"/>
    <mergeCell ref="AN478:AO479"/>
    <mergeCell ref="AP478:AQ479"/>
    <mergeCell ref="AR478:AS479"/>
    <mergeCell ref="AT478:AU479"/>
    <mergeCell ref="AZ479:BA479"/>
    <mergeCell ref="BB479:BC479"/>
    <mergeCell ref="AZ469:BA469"/>
    <mergeCell ref="BB469:BC469"/>
    <mergeCell ref="AZ470:BA470"/>
    <mergeCell ref="BB470:BC470"/>
    <mergeCell ref="AZ471:BA471"/>
    <mergeCell ref="BB471:BC471"/>
    <mergeCell ref="AZ472:BA472"/>
    <mergeCell ref="BB472:BC472"/>
    <mergeCell ref="AZ473:BA473"/>
    <mergeCell ref="BB473:BC473"/>
    <mergeCell ref="AZ474:BA474"/>
    <mergeCell ref="BB474:BC474"/>
    <mergeCell ref="AZ475:BA475"/>
    <mergeCell ref="BB475:BC475"/>
    <mergeCell ref="AZ476:BA476"/>
    <mergeCell ref="BB476:BC476"/>
    <mergeCell ref="AZ477:BA477"/>
    <mergeCell ref="BB477:BC477"/>
    <mergeCell ref="AZ460:BA460"/>
    <mergeCell ref="BB460:BC460"/>
    <mergeCell ref="AZ461:BA461"/>
    <mergeCell ref="BB461:BC461"/>
    <mergeCell ref="AZ462:BA462"/>
    <mergeCell ref="BB462:BC462"/>
    <mergeCell ref="AZ463:BA463"/>
    <mergeCell ref="BB463:BC463"/>
    <mergeCell ref="AZ464:BA464"/>
    <mergeCell ref="AH480:AI481"/>
    <mergeCell ref="AJ480:AK481"/>
    <mergeCell ref="AL480:AM481"/>
    <mergeCell ref="AN480:AO481"/>
    <mergeCell ref="AP480:AQ481"/>
    <mergeCell ref="AR480:AS481"/>
    <mergeCell ref="AT480:AU481"/>
    <mergeCell ref="AZ480:BA480"/>
    <mergeCell ref="BB480:BC480"/>
    <mergeCell ref="AZ481:BA481"/>
    <mergeCell ref="BB481:BC481"/>
    <mergeCell ref="BB417:BC417"/>
    <mergeCell ref="AZ418:BA418"/>
    <mergeCell ref="BB418:BC418"/>
    <mergeCell ref="AZ419:BA419"/>
    <mergeCell ref="BB419:BC419"/>
    <mergeCell ref="AZ420:BA420"/>
    <mergeCell ref="BB420:BC420"/>
    <mergeCell ref="AZ421:BA421"/>
    <mergeCell ref="BB421:BC421"/>
    <mergeCell ref="AZ432:BA432"/>
    <mergeCell ref="BB432:BC432"/>
    <mergeCell ref="AZ433:BA433"/>
    <mergeCell ref="BB433:BC433"/>
    <mergeCell ref="AZ434:BA434"/>
    <mergeCell ref="BB434:BC434"/>
    <mergeCell ref="AZ435:BA435"/>
    <mergeCell ref="BB435:BC435"/>
    <mergeCell ref="AZ436:BA436"/>
    <mergeCell ref="BB436:BC436"/>
    <mergeCell ref="BB453:BC453"/>
    <mergeCell ref="AZ454:BA454"/>
    <mergeCell ref="BB454:BC454"/>
    <mergeCell ref="AZ455:BA455"/>
    <mergeCell ref="BB455:BC455"/>
    <mergeCell ref="AZ458:BA458"/>
    <mergeCell ref="BB458:BC458"/>
    <mergeCell ref="AZ459:BA459"/>
    <mergeCell ref="BB459:BC459"/>
    <mergeCell ref="AZ437:BA437"/>
    <mergeCell ref="BB437:BC437"/>
    <mergeCell ref="AZ438:BA438"/>
    <mergeCell ref="BB438:BC438"/>
    <mergeCell ref="AZ439:BA439"/>
    <mergeCell ref="BB439:BC439"/>
    <mergeCell ref="AZ422:BA422"/>
    <mergeCell ref="BB422:BC422"/>
    <mergeCell ref="AZ423:BA423"/>
    <mergeCell ref="BB423:BC423"/>
    <mergeCell ref="AZ424:BA424"/>
    <mergeCell ref="BB424:BC424"/>
    <mergeCell ref="AZ425:BA425"/>
    <mergeCell ref="BB425:BC425"/>
    <mergeCell ref="AZ426:BA426"/>
    <mergeCell ref="BB426:BC426"/>
    <mergeCell ref="AZ427:BA427"/>
    <mergeCell ref="BB427:BC427"/>
    <mergeCell ref="AZ428:BA428"/>
    <mergeCell ref="BB428:BC428"/>
    <mergeCell ref="AZ429:BA429"/>
    <mergeCell ref="BB429:BC429"/>
    <mergeCell ref="AZ440:BA440"/>
    <mergeCell ref="BB440:BC440"/>
    <mergeCell ref="AZ441:BA441"/>
    <mergeCell ref="BB441:BC441"/>
    <mergeCell ref="AZ442:BA442"/>
    <mergeCell ref="BB442:BC442"/>
    <mergeCell ref="AZ443:BA443"/>
    <mergeCell ref="BB443:BC443"/>
    <mergeCell ref="AZ444:BA444"/>
    <mergeCell ref="BB444:BC444"/>
    <mergeCell ref="AZ445:BA445"/>
    <mergeCell ref="BB445:BC445"/>
    <mergeCell ref="BB430:BC431"/>
    <mergeCell ref="AZ430:BA431"/>
    <mergeCell ref="BB400:BC400"/>
    <mergeCell ref="AZ401:BA401"/>
    <mergeCell ref="BB401:BC401"/>
    <mergeCell ref="AZ402:BA402"/>
    <mergeCell ref="BB402:BC402"/>
    <mergeCell ref="AZ403:BA403"/>
    <mergeCell ref="BB403:BC403"/>
    <mergeCell ref="AZ404:BA404"/>
    <mergeCell ref="BB404:BC404"/>
    <mergeCell ref="AZ405:BA405"/>
    <mergeCell ref="BB405:BC405"/>
    <mergeCell ref="AZ406:BA406"/>
    <mergeCell ref="BB406:BC406"/>
    <mergeCell ref="AZ407:BA407"/>
    <mergeCell ref="BB407:BC407"/>
    <mergeCell ref="AZ408:BA408"/>
    <mergeCell ref="BB408:BC408"/>
    <mergeCell ref="AZ409:BA409"/>
    <mergeCell ref="BB409:BC409"/>
    <mergeCell ref="BB410:BC410"/>
    <mergeCell ref="AZ411:BA411"/>
    <mergeCell ref="BB411:BC411"/>
    <mergeCell ref="AZ412:BA412"/>
    <mergeCell ref="BB412:BC412"/>
    <mergeCell ref="AZ413:BA413"/>
    <mergeCell ref="BB413:BC413"/>
    <mergeCell ref="AZ414:BA414"/>
    <mergeCell ref="BB414:BC414"/>
    <mergeCell ref="AZ415:BA415"/>
    <mergeCell ref="BB415:BC415"/>
    <mergeCell ref="AZ416:BA416"/>
    <mergeCell ref="BB416:BC416"/>
    <mergeCell ref="AZ410:BA410"/>
    <mergeCell ref="AZ417:BA417"/>
    <mergeCell ref="AZ400:BA400"/>
    <mergeCell ref="BB387:BC387"/>
    <mergeCell ref="AZ388:BA388"/>
    <mergeCell ref="BB388:BC388"/>
    <mergeCell ref="AZ389:BA389"/>
    <mergeCell ref="BB389:BC389"/>
    <mergeCell ref="AZ390:BA390"/>
    <mergeCell ref="BB390:BC390"/>
    <mergeCell ref="AZ391:BA391"/>
    <mergeCell ref="BB391:BC391"/>
    <mergeCell ref="AZ392:BA392"/>
    <mergeCell ref="BB392:BC392"/>
    <mergeCell ref="BB393:BC393"/>
    <mergeCell ref="AZ394:BA394"/>
    <mergeCell ref="BB394:BC394"/>
    <mergeCell ref="AZ395:BA395"/>
    <mergeCell ref="BB395:BC395"/>
    <mergeCell ref="AZ396:BA396"/>
    <mergeCell ref="BB396:BC396"/>
    <mergeCell ref="AZ397:BA397"/>
    <mergeCell ref="BB397:BC397"/>
    <mergeCell ref="AZ398:BA398"/>
    <mergeCell ref="BB398:BC398"/>
    <mergeCell ref="AZ399:BA399"/>
    <mergeCell ref="BB399:BC399"/>
    <mergeCell ref="AZ366:BA366"/>
    <mergeCell ref="BB366:BC366"/>
    <mergeCell ref="AZ367:BA367"/>
    <mergeCell ref="BB367:BC367"/>
    <mergeCell ref="AZ368:BA368"/>
    <mergeCell ref="BB368:BC368"/>
    <mergeCell ref="AZ369:BA369"/>
    <mergeCell ref="BB369:BC369"/>
    <mergeCell ref="AZ370:BA370"/>
    <mergeCell ref="BB370:BC370"/>
    <mergeCell ref="AZ371:BA371"/>
    <mergeCell ref="BB371:BC371"/>
    <mergeCell ref="AZ372:BA372"/>
    <mergeCell ref="BB372:BC372"/>
    <mergeCell ref="AZ373:BA373"/>
    <mergeCell ref="BB373:BC373"/>
    <mergeCell ref="AZ374:BA374"/>
    <mergeCell ref="BB374:BC374"/>
    <mergeCell ref="AZ375:BA375"/>
    <mergeCell ref="BB375:BC375"/>
    <mergeCell ref="BB376:BC376"/>
    <mergeCell ref="AZ377:BA377"/>
    <mergeCell ref="BB377:BC377"/>
    <mergeCell ref="AZ378:BA378"/>
    <mergeCell ref="BB378:BC378"/>
    <mergeCell ref="AZ379:BA379"/>
    <mergeCell ref="BB379:BC379"/>
    <mergeCell ref="AZ380:BA380"/>
    <mergeCell ref="BB380:BC380"/>
    <mergeCell ref="AZ381:BA381"/>
    <mergeCell ref="BB381:BC381"/>
    <mergeCell ref="AZ382:BA382"/>
    <mergeCell ref="AZ393:BA393"/>
    <mergeCell ref="AZ376:BA376"/>
    <mergeCell ref="BB383:BC383"/>
    <mergeCell ref="AZ384:BA384"/>
    <mergeCell ref="BB384:BC384"/>
    <mergeCell ref="AZ385:BA385"/>
    <mergeCell ref="BB385:BC385"/>
    <mergeCell ref="AZ386:BA386"/>
    <mergeCell ref="BB386:BC386"/>
    <mergeCell ref="AZ359:BA359"/>
    <mergeCell ref="AZ342:BA342"/>
    <mergeCell ref="AZ324:BA324"/>
    <mergeCell ref="BB382:BC382"/>
    <mergeCell ref="BB349:BC349"/>
    <mergeCell ref="AZ350:BA350"/>
    <mergeCell ref="BB350:BC350"/>
    <mergeCell ref="AZ351:BA351"/>
    <mergeCell ref="BB351:BC351"/>
    <mergeCell ref="AZ352:BA352"/>
    <mergeCell ref="BB352:BC352"/>
    <mergeCell ref="AZ353:BA353"/>
    <mergeCell ref="BB353:BC353"/>
    <mergeCell ref="AZ354:BA354"/>
    <mergeCell ref="BB354:BC354"/>
    <mergeCell ref="AZ355:BA355"/>
    <mergeCell ref="BB355:BC355"/>
    <mergeCell ref="AZ356:BA356"/>
    <mergeCell ref="BB356:BC356"/>
    <mergeCell ref="AZ357:BA357"/>
    <mergeCell ref="BB357:BC357"/>
    <mergeCell ref="AZ358:BA358"/>
    <mergeCell ref="BB358:BC358"/>
    <mergeCell ref="BB359:BC359"/>
    <mergeCell ref="AZ360:BA360"/>
    <mergeCell ref="BB360:BC360"/>
    <mergeCell ref="AZ361:BA361"/>
    <mergeCell ref="BB361:BC361"/>
    <mergeCell ref="AZ362:BA362"/>
    <mergeCell ref="BB362:BC362"/>
    <mergeCell ref="AZ363:BA363"/>
    <mergeCell ref="BB363:BC363"/>
    <mergeCell ref="AZ364:BA364"/>
    <mergeCell ref="BB364:BC364"/>
    <mergeCell ref="AZ365:BA365"/>
    <mergeCell ref="AZ349:BA349"/>
    <mergeCell ref="AB341:AC341"/>
    <mergeCell ref="AD341:AE341"/>
    <mergeCell ref="AB342:AC342"/>
    <mergeCell ref="AD342:AE342"/>
    <mergeCell ref="AB343:AC343"/>
    <mergeCell ref="AD343:AE343"/>
    <mergeCell ref="AB331:AC331"/>
    <mergeCell ref="AD331:AE331"/>
    <mergeCell ref="AB332:AC332"/>
    <mergeCell ref="AD332:AE332"/>
    <mergeCell ref="AB333:AC333"/>
    <mergeCell ref="AD333:AE333"/>
    <mergeCell ref="AB334:AC334"/>
    <mergeCell ref="AD334:AE334"/>
    <mergeCell ref="AB335:AC335"/>
    <mergeCell ref="AD335:AE335"/>
    <mergeCell ref="AB336:AC336"/>
    <mergeCell ref="AD336:AE336"/>
    <mergeCell ref="AB339:AC339"/>
    <mergeCell ref="AD339:AE339"/>
    <mergeCell ref="AB340:AC340"/>
    <mergeCell ref="AD340:AE340"/>
    <mergeCell ref="AB324:AC324"/>
    <mergeCell ref="AD324:AE324"/>
    <mergeCell ref="AB325:AC325"/>
    <mergeCell ref="AD325:AE325"/>
    <mergeCell ref="AB326:AC326"/>
    <mergeCell ref="AD326:AE326"/>
    <mergeCell ref="BB313:BC313"/>
    <mergeCell ref="AZ316:BA316"/>
    <mergeCell ref="BB316:BC316"/>
    <mergeCell ref="AZ319:BA319"/>
    <mergeCell ref="BB319:BC319"/>
    <mergeCell ref="AZ321:BA321"/>
    <mergeCell ref="BB321:BC321"/>
    <mergeCell ref="AZ320:BA320"/>
    <mergeCell ref="BB320:BC320"/>
    <mergeCell ref="AZ322:BA322"/>
    <mergeCell ref="BB322:BC322"/>
    <mergeCell ref="AZ323:BA323"/>
    <mergeCell ref="BB323:BC323"/>
    <mergeCell ref="BB324:BC324"/>
    <mergeCell ref="AZ325:BA325"/>
    <mergeCell ref="BB325:BC325"/>
    <mergeCell ref="AZ326:BA326"/>
    <mergeCell ref="BB326:BC326"/>
    <mergeCell ref="BB327:BC327"/>
    <mergeCell ref="AZ328:BA328"/>
    <mergeCell ref="BB328:BC328"/>
    <mergeCell ref="AZ329:BA329"/>
    <mergeCell ref="AT336:AU336"/>
    <mergeCell ref="AT322:AU323"/>
    <mergeCell ref="BB303:BC303"/>
    <mergeCell ref="BB304:BC304"/>
    <mergeCell ref="AT299:AU300"/>
    <mergeCell ref="AR282:AS282"/>
    <mergeCell ref="BB365:BC365"/>
    <mergeCell ref="BB329:BC329"/>
    <mergeCell ref="AZ330:BA330"/>
    <mergeCell ref="BB330:BC330"/>
    <mergeCell ref="BB331:BC331"/>
    <mergeCell ref="AZ332:BA332"/>
    <mergeCell ref="BB332:BC332"/>
    <mergeCell ref="AZ333:BA333"/>
    <mergeCell ref="BB333:BC333"/>
    <mergeCell ref="AZ334:BA334"/>
    <mergeCell ref="BB334:BC334"/>
    <mergeCell ref="AZ335:BA335"/>
    <mergeCell ref="BB335:BC335"/>
    <mergeCell ref="AZ336:BA336"/>
    <mergeCell ref="BB336:BC336"/>
    <mergeCell ref="AZ339:BA339"/>
    <mergeCell ref="BB339:BC339"/>
    <mergeCell ref="AZ340:BA340"/>
    <mergeCell ref="BB340:BC340"/>
    <mergeCell ref="AZ341:BA341"/>
    <mergeCell ref="BB341:BC341"/>
    <mergeCell ref="BB342:BC342"/>
    <mergeCell ref="AZ343:BA343"/>
    <mergeCell ref="BB343:BC343"/>
    <mergeCell ref="AZ344:BA344"/>
    <mergeCell ref="BB344:BC344"/>
    <mergeCell ref="AZ345:BA345"/>
    <mergeCell ref="BB345:BC345"/>
    <mergeCell ref="BB346:BC346"/>
    <mergeCell ref="AZ347:BA347"/>
    <mergeCell ref="BB347:BC347"/>
    <mergeCell ref="BB348:BC348"/>
    <mergeCell ref="AZ304:BA304"/>
    <mergeCell ref="AR308:AS308"/>
    <mergeCell ref="AT308:AU308"/>
    <mergeCell ref="AR309:AS309"/>
    <mergeCell ref="AT309:AU309"/>
    <mergeCell ref="AR310:AS310"/>
    <mergeCell ref="AT310:AU310"/>
    <mergeCell ref="AZ292:BA292"/>
    <mergeCell ref="BB273:BC273"/>
    <mergeCell ref="AZ274:BA274"/>
    <mergeCell ref="BB274:BC274"/>
    <mergeCell ref="AZ277:BA277"/>
    <mergeCell ref="BB277:BC277"/>
    <mergeCell ref="AZ278:BA278"/>
    <mergeCell ref="BB278:BC278"/>
    <mergeCell ref="AZ282:BA282"/>
    <mergeCell ref="BB282:BC282"/>
    <mergeCell ref="AZ283:BA283"/>
    <mergeCell ref="BB283:BC283"/>
    <mergeCell ref="AR302:AS302"/>
    <mergeCell ref="AT302:AU302"/>
    <mergeCell ref="AZ286:BA286"/>
    <mergeCell ref="BB286:BC286"/>
    <mergeCell ref="AV273:AW273"/>
    <mergeCell ref="AX273:AY273"/>
    <mergeCell ref="AZ287:BA287"/>
    <mergeCell ref="BB287:BC287"/>
    <mergeCell ref="AZ288:BA288"/>
    <mergeCell ref="BB288:BC288"/>
    <mergeCell ref="BB279:BC279"/>
    <mergeCell ref="AZ289:BA289"/>
    <mergeCell ref="BB289:BC289"/>
    <mergeCell ref="AZ290:BA290"/>
    <mergeCell ref="BB290:BC290"/>
    <mergeCell ref="AZ291:BA291"/>
    <mergeCell ref="BB291:BC291"/>
    <mergeCell ref="AZ301:BA301"/>
    <mergeCell ref="BB301:BC301"/>
    <mergeCell ref="AZ302:BA302"/>
    <mergeCell ref="BB302:BC302"/>
    <mergeCell ref="AR301:AS301"/>
    <mergeCell ref="AT301:AU301"/>
    <mergeCell ref="AR299:AS300"/>
    <mergeCell ref="AR283:AS283"/>
    <mergeCell ref="AT283:AU283"/>
    <mergeCell ref="AZ279:BA279"/>
    <mergeCell ref="AV278:AW279"/>
    <mergeCell ref="AX278:AY279"/>
    <mergeCell ref="AX277:AY277"/>
    <mergeCell ref="AV282:AW282"/>
    <mergeCell ref="AZ275:BA276"/>
    <mergeCell ref="BB275:BC276"/>
    <mergeCell ref="AL331:AM331"/>
    <mergeCell ref="AJ332:AK332"/>
    <mergeCell ref="AL332:AM332"/>
    <mergeCell ref="AJ333:AK333"/>
    <mergeCell ref="AL333:AM333"/>
    <mergeCell ref="AJ334:AK334"/>
    <mergeCell ref="AL334:AM334"/>
    <mergeCell ref="AJ335:AK335"/>
    <mergeCell ref="AL335:AM335"/>
    <mergeCell ref="AJ336:AK336"/>
    <mergeCell ref="AL336:AM336"/>
    <mergeCell ref="AJ339:AK339"/>
    <mergeCell ref="AL339:AM339"/>
    <mergeCell ref="AJ340:AK340"/>
    <mergeCell ref="AJ319:AK320"/>
    <mergeCell ref="AL319:AM320"/>
    <mergeCell ref="AN319:AO320"/>
    <mergeCell ref="AP319:AQ320"/>
    <mergeCell ref="AR319:AS320"/>
    <mergeCell ref="AT319:AU320"/>
    <mergeCell ref="AN339:AO339"/>
    <mergeCell ref="AP339:AQ339"/>
    <mergeCell ref="AN340:AO340"/>
    <mergeCell ref="AP340:AQ340"/>
    <mergeCell ref="AJ313:AK313"/>
    <mergeCell ref="BB307:BC307"/>
    <mergeCell ref="AZ308:BA308"/>
    <mergeCell ref="BB308:BC308"/>
    <mergeCell ref="BB309:BC309"/>
    <mergeCell ref="AZ310:BA310"/>
    <mergeCell ref="BB310:BC310"/>
    <mergeCell ref="AZ311:BA311"/>
    <mergeCell ref="BB311:BC311"/>
    <mergeCell ref="AV307:AW307"/>
    <mergeCell ref="AX307:AY307"/>
    <mergeCell ref="AV308:AW308"/>
    <mergeCell ref="AX308:AY308"/>
    <mergeCell ref="AV309:AW309"/>
    <mergeCell ref="AX309:AY309"/>
    <mergeCell ref="AV310:AW310"/>
    <mergeCell ref="AX310:AY310"/>
    <mergeCell ref="AV311:AW311"/>
    <mergeCell ref="AX311:AY311"/>
    <mergeCell ref="AJ307:AK307"/>
    <mergeCell ref="AZ268:BA268"/>
    <mergeCell ref="BB268:BC268"/>
    <mergeCell ref="AZ271:BA271"/>
    <mergeCell ref="BB271:BC271"/>
    <mergeCell ref="AZ272:BA272"/>
    <mergeCell ref="BB272:BC272"/>
    <mergeCell ref="AZ273:BA273"/>
    <mergeCell ref="AL307:AM307"/>
    <mergeCell ref="AN307:AO307"/>
    <mergeCell ref="AP307:AQ307"/>
    <mergeCell ref="AP341:AQ341"/>
    <mergeCell ref="AR330:AS330"/>
    <mergeCell ref="AT330:AU330"/>
    <mergeCell ref="AR321:AS321"/>
    <mergeCell ref="AT321:AU321"/>
    <mergeCell ref="AR256:AS256"/>
    <mergeCell ref="AT256:AU256"/>
    <mergeCell ref="AR257:AS257"/>
    <mergeCell ref="AT257:AU257"/>
    <mergeCell ref="AR260:AS260"/>
    <mergeCell ref="AT260:AU260"/>
    <mergeCell ref="AR261:AS261"/>
    <mergeCell ref="AT261:AU261"/>
    <mergeCell ref="AR262:AS262"/>
    <mergeCell ref="AT262:AU262"/>
    <mergeCell ref="AR263:AS263"/>
    <mergeCell ref="AT263:AU263"/>
    <mergeCell ref="AR264:AS264"/>
    <mergeCell ref="AT264:AU264"/>
    <mergeCell ref="AR265:AS265"/>
    <mergeCell ref="AT265:AU265"/>
    <mergeCell ref="AR316:AS316"/>
    <mergeCell ref="AT316:AU316"/>
    <mergeCell ref="AT311:AU311"/>
    <mergeCell ref="AR289:AS289"/>
    <mergeCell ref="AT289:AU289"/>
    <mergeCell ref="AR290:AS290"/>
    <mergeCell ref="AT290:AU290"/>
    <mergeCell ref="AR291:AS291"/>
    <mergeCell ref="AT291:AU291"/>
    <mergeCell ref="AR292:AS292"/>
    <mergeCell ref="AT292:AU292"/>
    <mergeCell ref="AR293:AS293"/>
    <mergeCell ref="AT293:AU293"/>
    <mergeCell ref="AR294:AS294"/>
    <mergeCell ref="AT294:AU294"/>
    <mergeCell ref="AR295:AS295"/>
    <mergeCell ref="AT295:AU295"/>
    <mergeCell ref="AR298:AS298"/>
    <mergeCell ref="AT298:AU298"/>
    <mergeCell ref="AN282:AO282"/>
    <mergeCell ref="AP282:AQ282"/>
    <mergeCell ref="AN283:AO283"/>
    <mergeCell ref="AN330:AO330"/>
    <mergeCell ref="AL313:AM313"/>
    <mergeCell ref="BB312:BC312"/>
    <mergeCell ref="AZ313:BA313"/>
    <mergeCell ref="AR267:AS267"/>
    <mergeCell ref="AT267:AU267"/>
    <mergeCell ref="AR268:AS268"/>
    <mergeCell ref="AT268:AU268"/>
    <mergeCell ref="AZ312:BA312"/>
    <mergeCell ref="AL311:AM311"/>
    <mergeCell ref="AN311:AO311"/>
    <mergeCell ref="AN327:AO327"/>
    <mergeCell ref="AP327:AQ327"/>
    <mergeCell ref="AN328:AO328"/>
    <mergeCell ref="AP328:AQ328"/>
    <mergeCell ref="AN329:AO329"/>
    <mergeCell ref="AP329:AQ329"/>
    <mergeCell ref="AN313:AO313"/>
    <mergeCell ref="AP313:AQ313"/>
    <mergeCell ref="AN316:AO316"/>
    <mergeCell ref="AP316:AQ316"/>
    <mergeCell ref="AN321:AO321"/>
    <mergeCell ref="AP321:AQ321"/>
    <mergeCell ref="AN298:AO298"/>
    <mergeCell ref="AP298:AQ298"/>
    <mergeCell ref="AN301:AO301"/>
    <mergeCell ref="AP301:AQ301"/>
    <mergeCell ref="AN308:AO308"/>
    <mergeCell ref="AP308:AQ308"/>
    <mergeCell ref="AN309:AO309"/>
    <mergeCell ref="AP309:AQ309"/>
    <mergeCell ref="AN310:AO310"/>
    <mergeCell ref="AP310:AQ310"/>
    <mergeCell ref="AN312:AO312"/>
    <mergeCell ref="AR287:AS287"/>
    <mergeCell ref="AT287:AU287"/>
    <mergeCell ref="AR288:AS288"/>
    <mergeCell ref="AT288:AU288"/>
    <mergeCell ref="AN289:AO289"/>
    <mergeCell ref="AP289:AQ289"/>
    <mergeCell ref="AN290:AO290"/>
    <mergeCell ref="AR278:AS279"/>
    <mergeCell ref="AT278:AU279"/>
    <mergeCell ref="AN275:AO276"/>
    <mergeCell ref="AP275:AQ276"/>
    <mergeCell ref="AR275:AS276"/>
    <mergeCell ref="AT275:AU276"/>
    <mergeCell ref="AN302:AO302"/>
    <mergeCell ref="AP302:AQ302"/>
    <mergeCell ref="AT282:AU282"/>
    <mergeCell ref="AR277:AS277"/>
    <mergeCell ref="AT277:AU277"/>
    <mergeCell ref="AP311:AQ311"/>
    <mergeCell ref="AR311:AS311"/>
    <mergeCell ref="AR329:AS329"/>
    <mergeCell ref="AT329:AU329"/>
    <mergeCell ref="AP296:AQ297"/>
    <mergeCell ref="AR296:AS297"/>
    <mergeCell ref="AT296:AU297"/>
    <mergeCell ref="AP312:AQ312"/>
    <mergeCell ref="AR327:AS327"/>
    <mergeCell ref="AT327:AU327"/>
    <mergeCell ref="AR328:AS328"/>
    <mergeCell ref="AT328:AU328"/>
    <mergeCell ref="AR322:AS323"/>
    <mergeCell ref="AR312:AS312"/>
    <mergeCell ref="AT312:AU312"/>
    <mergeCell ref="BF274:BG274"/>
    <mergeCell ref="BD282:BE282"/>
    <mergeCell ref="BF282:BG282"/>
    <mergeCell ref="AN278:AO279"/>
    <mergeCell ref="AP278:AQ279"/>
    <mergeCell ref="AP330:AQ330"/>
    <mergeCell ref="AN331:AO331"/>
    <mergeCell ref="AP331:AQ331"/>
    <mergeCell ref="AN322:AO323"/>
    <mergeCell ref="AP322:AQ323"/>
    <mergeCell ref="BP235:BQ235"/>
    <mergeCell ref="AR286:AS286"/>
    <mergeCell ref="AT286:AU286"/>
    <mergeCell ref="AV236:AW236"/>
    <mergeCell ref="AX236:AY236"/>
    <mergeCell ref="AV237:AW237"/>
    <mergeCell ref="AX237:AY237"/>
    <mergeCell ref="AV238:AW238"/>
    <mergeCell ref="AX238:AY238"/>
    <mergeCell ref="AV239:AW239"/>
    <mergeCell ref="AX239:AY239"/>
    <mergeCell ref="AV240:AW240"/>
    <mergeCell ref="AX240:AY240"/>
    <mergeCell ref="AV241:AW241"/>
    <mergeCell ref="AX241:AY241"/>
    <mergeCell ref="AV242:AW242"/>
    <mergeCell ref="AX242:AY242"/>
    <mergeCell ref="AN260:AO260"/>
    <mergeCell ref="AP260:AQ260"/>
    <mergeCell ref="BN243:BO243"/>
    <mergeCell ref="BL244:BM244"/>
    <mergeCell ref="BN244:BO244"/>
    <mergeCell ref="BL245:BM245"/>
    <mergeCell ref="BN245:BO245"/>
    <mergeCell ref="BL246:BM246"/>
    <mergeCell ref="BN246:BO246"/>
    <mergeCell ref="BL247:BM247"/>
    <mergeCell ref="BN247:BO247"/>
    <mergeCell ref="AV257:AW257"/>
    <mergeCell ref="AX257:AY257"/>
    <mergeCell ref="BP236:BQ236"/>
    <mergeCell ref="BP237:BQ237"/>
    <mergeCell ref="BP238:BQ238"/>
    <mergeCell ref="BP239:BQ239"/>
    <mergeCell ref="BJ242:BK242"/>
    <mergeCell ref="BH243:BI243"/>
    <mergeCell ref="BJ243:BK243"/>
    <mergeCell ref="BH244:BI244"/>
    <mergeCell ref="BJ244:BK244"/>
    <mergeCell ref="BH245:BI245"/>
    <mergeCell ref="BJ245:BK245"/>
    <mergeCell ref="BH246:BI246"/>
    <mergeCell ref="BJ246:BK246"/>
    <mergeCell ref="BH247:BI247"/>
    <mergeCell ref="BJ247:BK247"/>
    <mergeCell ref="AV243:AW243"/>
    <mergeCell ref="AR326:AS326"/>
    <mergeCell ref="AT326:AU326"/>
    <mergeCell ref="AP290:AQ290"/>
    <mergeCell ref="AN324:AO324"/>
    <mergeCell ref="BJ273:BK273"/>
    <mergeCell ref="AX268:AY268"/>
    <mergeCell ref="AV271:AW271"/>
    <mergeCell ref="AR273:AS273"/>
    <mergeCell ref="AZ267:BA267"/>
    <mergeCell ref="BB267:BC267"/>
    <mergeCell ref="AV267:AW267"/>
    <mergeCell ref="AX267:AY267"/>
    <mergeCell ref="AV268:AW268"/>
    <mergeCell ref="BN260:BO260"/>
    <mergeCell ref="BL261:BM261"/>
    <mergeCell ref="BN261:BO261"/>
    <mergeCell ref="AN299:AO300"/>
    <mergeCell ref="AP299:AQ300"/>
    <mergeCell ref="AN288:AO288"/>
    <mergeCell ref="AP288:AQ288"/>
    <mergeCell ref="AN293:AO293"/>
    <mergeCell ref="AP293:AQ293"/>
    <mergeCell ref="AN294:AO294"/>
    <mergeCell ref="AP294:AQ294"/>
    <mergeCell ref="AN295:AO295"/>
    <mergeCell ref="AP295:AQ295"/>
    <mergeCell ref="AN291:AO291"/>
    <mergeCell ref="AP291:AQ291"/>
    <mergeCell ref="AN292:AO292"/>
    <mergeCell ref="AP292:AQ292"/>
    <mergeCell ref="BB292:BC292"/>
    <mergeCell ref="AZ293:BA293"/>
    <mergeCell ref="BB293:BC293"/>
    <mergeCell ref="AZ294:BA294"/>
    <mergeCell ref="BB294:BC294"/>
    <mergeCell ref="AZ295:BA295"/>
    <mergeCell ref="BB295:BC295"/>
    <mergeCell ref="AZ298:BA298"/>
    <mergeCell ref="BB298:BC298"/>
    <mergeCell ref="AZ299:BA299"/>
    <mergeCell ref="BB299:BC299"/>
    <mergeCell ref="AZ300:BA300"/>
    <mergeCell ref="BB300:BC300"/>
    <mergeCell ref="AP283:AQ283"/>
    <mergeCell ref="AN286:AO286"/>
    <mergeCell ref="AP286:AQ286"/>
    <mergeCell ref="BD289:BE289"/>
    <mergeCell ref="BF289:BG289"/>
    <mergeCell ref="BD290:BE290"/>
    <mergeCell ref="BF290:BG290"/>
    <mergeCell ref="BD291:BE291"/>
    <mergeCell ref="BF291:BG291"/>
    <mergeCell ref="BD292:BE292"/>
    <mergeCell ref="BF292:BG292"/>
    <mergeCell ref="BD293:BE293"/>
    <mergeCell ref="BF293:BG293"/>
    <mergeCell ref="BD294:BE294"/>
    <mergeCell ref="BF294:BG294"/>
    <mergeCell ref="BD295:BE295"/>
    <mergeCell ref="BF295:BG295"/>
    <mergeCell ref="BD283:BE283"/>
    <mergeCell ref="BF283:BG283"/>
    <mergeCell ref="BD286:BE286"/>
    <mergeCell ref="BF286:BG286"/>
    <mergeCell ref="BH274:BI274"/>
    <mergeCell ref="BJ274:BK274"/>
    <mergeCell ref="AV274:AW274"/>
    <mergeCell ref="AX274:AY274"/>
    <mergeCell ref="AV277:AW277"/>
    <mergeCell ref="AX262:AY262"/>
    <mergeCell ref="AV263:AW263"/>
    <mergeCell ref="BD274:BE274"/>
    <mergeCell ref="AZ264:BA264"/>
    <mergeCell ref="BB264:BC264"/>
    <mergeCell ref="AZ265:BA265"/>
    <mergeCell ref="BB265:BC265"/>
    <mergeCell ref="AZ266:BA266"/>
    <mergeCell ref="BB266:BC266"/>
    <mergeCell ref="AT245:AU245"/>
    <mergeCell ref="AR246:AS246"/>
    <mergeCell ref="AT246:AU246"/>
    <mergeCell ref="AX244:AY244"/>
    <mergeCell ref="AV245:AW245"/>
    <mergeCell ref="AX245:AY245"/>
    <mergeCell ref="AV246:AW246"/>
    <mergeCell ref="AX246:AY246"/>
    <mergeCell ref="AN261:AO261"/>
    <mergeCell ref="AP261:AQ261"/>
    <mergeCell ref="AV264:AW264"/>
    <mergeCell ref="AX264:AY264"/>
    <mergeCell ref="AV265:AW265"/>
    <mergeCell ref="AX265:AY265"/>
    <mergeCell ref="AV266:AW266"/>
    <mergeCell ref="AX266:AY266"/>
    <mergeCell ref="AN256:AO256"/>
    <mergeCell ref="AT247:AU247"/>
    <mergeCell ref="AR248:AS248"/>
    <mergeCell ref="AT248:AU248"/>
    <mergeCell ref="BD239:BE239"/>
    <mergeCell ref="BF239:BG239"/>
    <mergeCell ref="BD240:BE240"/>
    <mergeCell ref="BF240:BG240"/>
    <mergeCell ref="BD241:BE241"/>
    <mergeCell ref="BF241:BG241"/>
    <mergeCell ref="BD242:BE242"/>
    <mergeCell ref="BF242:BG242"/>
    <mergeCell ref="AR266:AS266"/>
    <mergeCell ref="AT266:AU266"/>
    <mergeCell ref="AV248:AW248"/>
    <mergeCell ref="AX248:AY248"/>
    <mergeCell ref="AV254:AY254"/>
    <mergeCell ref="AV255:AW255"/>
    <mergeCell ref="AX255:AY255"/>
    <mergeCell ref="AV256:AW256"/>
    <mergeCell ref="AX256:AY256"/>
    <mergeCell ref="BH218:BH219"/>
    <mergeCell ref="BI218:BI219"/>
    <mergeCell ref="BJ218:BJ219"/>
    <mergeCell ref="BK218:BK219"/>
    <mergeCell ref="BH220:BH221"/>
    <mergeCell ref="BI220:BI221"/>
    <mergeCell ref="BJ220:BJ221"/>
    <mergeCell ref="BK220:BK221"/>
    <mergeCell ref="BL218:BL219"/>
    <mergeCell ref="BM218:BM219"/>
    <mergeCell ref="BN218:BN219"/>
    <mergeCell ref="BL194:BL195"/>
    <mergeCell ref="BM194:BM195"/>
    <mergeCell ref="BN194:BN195"/>
    <mergeCell ref="BK208:BK209"/>
    <mergeCell ref="BI213:BI214"/>
    <mergeCell ref="BJ213:BJ214"/>
    <mergeCell ref="BK213:BK214"/>
    <mergeCell ref="BH216:BH217"/>
    <mergeCell ref="BI216:BI217"/>
    <mergeCell ref="BJ216:BJ217"/>
    <mergeCell ref="BK216:BK217"/>
    <mergeCell ref="AX263:AY263"/>
    <mergeCell ref="AZ248:BA248"/>
    <mergeCell ref="BB248:BC248"/>
    <mergeCell ref="AZ249:BA249"/>
    <mergeCell ref="BB249:BC249"/>
    <mergeCell ref="AR239:AS239"/>
    <mergeCell ref="AT239:AU239"/>
    <mergeCell ref="AR240:AS240"/>
    <mergeCell ref="AT240:AU240"/>
    <mergeCell ref="AR241:AS241"/>
    <mergeCell ref="AT241:AU241"/>
    <mergeCell ref="AX243:AY243"/>
    <mergeCell ref="AV244:AW244"/>
    <mergeCell ref="AZ254:BC254"/>
    <mergeCell ref="AZ255:BA255"/>
    <mergeCell ref="BB255:BC255"/>
    <mergeCell ref="BD254:BG254"/>
    <mergeCell ref="AZ262:BA262"/>
    <mergeCell ref="BB262:BC262"/>
    <mergeCell ref="AZ263:BA263"/>
    <mergeCell ref="BB263:BC263"/>
    <mergeCell ref="BL254:BO254"/>
    <mergeCell ref="BL255:BM255"/>
    <mergeCell ref="BN255:BO255"/>
    <mergeCell ref="BL256:BM256"/>
    <mergeCell ref="BN256:BO256"/>
    <mergeCell ref="BL257:BM257"/>
    <mergeCell ref="BN257:BO257"/>
    <mergeCell ref="BL260:BM260"/>
    <mergeCell ref="BO202:BO203"/>
    <mergeCell ref="BL208:BL209"/>
    <mergeCell ref="BM208:BM209"/>
    <mergeCell ref="BN208:BN209"/>
    <mergeCell ref="BO208:BO209"/>
    <mergeCell ref="BL210:BL211"/>
    <mergeCell ref="BM210:BM211"/>
    <mergeCell ref="BN210:BN211"/>
    <mergeCell ref="BO210:BO211"/>
    <mergeCell ref="BL213:BL214"/>
    <mergeCell ref="BM213:BM214"/>
    <mergeCell ref="BN213:BN214"/>
    <mergeCell ref="BO213:BO214"/>
    <mergeCell ref="BO194:BO195"/>
    <mergeCell ref="BL196:BL197"/>
    <mergeCell ref="BM196:BM197"/>
    <mergeCell ref="BN196:BN197"/>
    <mergeCell ref="BO196:BO197"/>
    <mergeCell ref="BL198:BL199"/>
    <mergeCell ref="BM198:BM199"/>
    <mergeCell ref="BN198:BN199"/>
    <mergeCell ref="BO198:BO199"/>
    <mergeCell ref="BL200:BL201"/>
    <mergeCell ref="BM200:BM201"/>
    <mergeCell ref="BN200:BN201"/>
    <mergeCell ref="BO200:BO201"/>
    <mergeCell ref="BL202:BL203"/>
    <mergeCell ref="BM202:BM203"/>
    <mergeCell ref="BN202:BN203"/>
    <mergeCell ref="AV235:AW235"/>
    <mergeCell ref="AX235:AY235"/>
    <mergeCell ref="AW216:AW217"/>
    <mergeCell ref="AX216:AX217"/>
    <mergeCell ref="AY216:AY217"/>
    <mergeCell ref="AW218:AW219"/>
    <mergeCell ref="AX218:AX219"/>
    <mergeCell ref="AY218:AY219"/>
    <mergeCell ref="AW220:AW221"/>
    <mergeCell ref="AX220:AX221"/>
    <mergeCell ref="AY220:AY221"/>
    <mergeCell ref="AW223:AW224"/>
    <mergeCell ref="AX223:AX224"/>
    <mergeCell ref="AY223:AY224"/>
    <mergeCell ref="AW225:AW226"/>
    <mergeCell ref="AX225:AX226"/>
    <mergeCell ref="AY225:AY226"/>
    <mergeCell ref="BH194:BH195"/>
    <mergeCell ref="BI194:BI195"/>
    <mergeCell ref="BJ194:BJ195"/>
    <mergeCell ref="BK194:BK195"/>
    <mergeCell ref="BH196:BH197"/>
    <mergeCell ref="BI196:BI197"/>
    <mergeCell ref="BJ196:BJ197"/>
    <mergeCell ref="BK196:BK197"/>
    <mergeCell ref="BH198:BH199"/>
    <mergeCell ref="BI198:BI199"/>
    <mergeCell ref="BJ198:BJ199"/>
    <mergeCell ref="BK198:BK199"/>
    <mergeCell ref="BH200:BH201"/>
    <mergeCell ref="BI200:BI201"/>
    <mergeCell ref="BJ200:BJ201"/>
    <mergeCell ref="BK200:BK201"/>
    <mergeCell ref="BH202:BH203"/>
    <mergeCell ref="BI202:BI203"/>
    <mergeCell ref="BH210:BH211"/>
    <mergeCell ref="BD194:BD195"/>
    <mergeCell ref="BD196:BD197"/>
    <mergeCell ref="BD198:BD199"/>
    <mergeCell ref="BD200:BD201"/>
    <mergeCell ref="BD202:BD203"/>
    <mergeCell ref="AV230:AY230"/>
    <mergeCell ref="AZ230:BC230"/>
    <mergeCell ref="AZ231:BA231"/>
    <mergeCell ref="BB231:BC231"/>
    <mergeCell ref="AZ232:BA232"/>
    <mergeCell ref="BB232:BC232"/>
    <mergeCell ref="AZ233:BA233"/>
    <mergeCell ref="BC225:BC226"/>
    <mergeCell ref="BB233:BC233"/>
    <mergeCell ref="AZ234:BA234"/>
    <mergeCell ref="BB234:BC234"/>
    <mergeCell ref="BD232:BE232"/>
    <mergeCell ref="BF232:BG232"/>
    <mergeCell ref="BD233:BE233"/>
    <mergeCell ref="BF233:BG233"/>
    <mergeCell ref="BD234:BE234"/>
    <mergeCell ref="AV231:AW231"/>
    <mergeCell ref="AX231:AY231"/>
    <mergeCell ref="AV232:AW232"/>
    <mergeCell ref="AX232:AY232"/>
    <mergeCell ref="AV233:AW233"/>
    <mergeCell ref="AX233:AY233"/>
    <mergeCell ref="AV234:AW234"/>
    <mergeCell ref="AX234:AY234"/>
    <mergeCell ref="AW188:AW189"/>
    <mergeCell ref="AX188:AX189"/>
    <mergeCell ref="AY188:AY189"/>
    <mergeCell ref="AW192:AW193"/>
    <mergeCell ref="AX192:AX193"/>
    <mergeCell ref="AY192:AY193"/>
    <mergeCell ref="AW194:AW195"/>
    <mergeCell ref="AX194:AX195"/>
    <mergeCell ref="AY194:AY195"/>
    <mergeCell ref="AW196:AW197"/>
    <mergeCell ref="AX196:AX197"/>
    <mergeCell ref="AY196:AY197"/>
    <mergeCell ref="AW198:AW199"/>
    <mergeCell ref="AX198:AX199"/>
    <mergeCell ref="AY198:AY199"/>
    <mergeCell ref="AW200:AW201"/>
    <mergeCell ref="AX200:AX201"/>
    <mergeCell ref="AY200:AY201"/>
    <mergeCell ref="AW202:AW203"/>
    <mergeCell ref="AX202:AX203"/>
    <mergeCell ref="AY202:AY203"/>
    <mergeCell ref="AW208:AW209"/>
    <mergeCell ref="AX208:AX209"/>
    <mergeCell ref="AY208:AY209"/>
    <mergeCell ref="AW210:AW211"/>
    <mergeCell ref="AX210:AX211"/>
    <mergeCell ref="AY210:AY211"/>
    <mergeCell ref="BD188:BD189"/>
    <mergeCell ref="BD192:BD193"/>
    <mergeCell ref="AW213:AW214"/>
    <mergeCell ref="AX213:AX214"/>
    <mergeCell ref="AY213:AY214"/>
    <mergeCell ref="BA192:BA193"/>
    <mergeCell ref="BB192:BB193"/>
    <mergeCell ref="BC192:BC193"/>
    <mergeCell ref="BA194:BA195"/>
    <mergeCell ref="BB194:BB195"/>
    <mergeCell ref="BC194:BC195"/>
    <mergeCell ref="BA196:BA197"/>
    <mergeCell ref="BB196:BB197"/>
    <mergeCell ref="BC196:BC197"/>
    <mergeCell ref="BA198:BA199"/>
    <mergeCell ref="BB198:BB199"/>
    <mergeCell ref="BC198:BC199"/>
    <mergeCell ref="BA200:BA201"/>
    <mergeCell ref="BB200:BB201"/>
    <mergeCell ref="BC200:BC201"/>
    <mergeCell ref="AW183:AW184"/>
    <mergeCell ref="AX183:AX184"/>
    <mergeCell ref="AY183:AY184"/>
    <mergeCell ref="AW186:AW187"/>
    <mergeCell ref="AX186:AX187"/>
    <mergeCell ref="AY186:AY187"/>
    <mergeCell ref="BD236:BE236"/>
    <mergeCell ref="BF236:BG236"/>
    <mergeCell ref="BD237:BE237"/>
    <mergeCell ref="BF237:BG237"/>
    <mergeCell ref="BD238:BE238"/>
    <mergeCell ref="BD210:BD211"/>
    <mergeCell ref="BD213:BD214"/>
    <mergeCell ref="BD216:BD217"/>
    <mergeCell ref="BD218:BD219"/>
    <mergeCell ref="BD220:BD221"/>
    <mergeCell ref="BD223:BD224"/>
    <mergeCell ref="BD225:BD226"/>
    <mergeCell ref="BE223:BE224"/>
    <mergeCell ref="BF223:BF224"/>
    <mergeCell ref="BG223:BG224"/>
    <mergeCell ref="BE225:BE226"/>
    <mergeCell ref="BF225:BF226"/>
    <mergeCell ref="BG225:BG226"/>
    <mergeCell ref="BI210:BI211"/>
    <mergeCell ref="BA220:BA221"/>
    <mergeCell ref="BB220:BB221"/>
    <mergeCell ref="BC220:BC221"/>
    <mergeCell ref="BJ202:BJ203"/>
    <mergeCell ref="BK202:BK203"/>
    <mergeCell ref="BH208:BH209"/>
    <mergeCell ref="BI208:BI209"/>
    <mergeCell ref="BJ208:BJ209"/>
    <mergeCell ref="BJ210:BJ211"/>
    <mergeCell ref="BK210:BK211"/>
    <mergeCell ref="BH213:BH214"/>
    <mergeCell ref="BH223:BH224"/>
    <mergeCell ref="BI223:BI224"/>
    <mergeCell ref="BJ223:BJ224"/>
    <mergeCell ref="BK223:BK224"/>
    <mergeCell ref="BH225:BH226"/>
    <mergeCell ref="BI225:BI226"/>
    <mergeCell ref="BJ225:BJ226"/>
    <mergeCell ref="BK225:BK226"/>
    <mergeCell ref="BH230:BK230"/>
    <mergeCell ref="BH231:BI231"/>
    <mergeCell ref="BJ231:BK231"/>
    <mergeCell ref="BH232:BI232"/>
    <mergeCell ref="BJ232:BK232"/>
    <mergeCell ref="BH233:BI233"/>
    <mergeCell ref="BJ233:BK233"/>
    <mergeCell ref="BH234:BI234"/>
    <mergeCell ref="BJ234:BK234"/>
    <mergeCell ref="BH235:BI235"/>
    <mergeCell ref="BJ235:BK235"/>
    <mergeCell ref="BH236:BI236"/>
    <mergeCell ref="BJ236:BK236"/>
    <mergeCell ref="BH237:BI237"/>
    <mergeCell ref="BJ237:BK237"/>
    <mergeCell ref="BH238:BI238"/>
    <mergeCell ref="BJ238:BK238"/>
    <mergeCell ref="BF238:BG238"/>
    <mergeCell ref="BA225:BA226"/>
    <mergeCell ref="BB225:BB226"/>
    <mergeCell ref="AW155:AW156"/>
    <mergeCell ref="AX155:AX156"/>
    <mergeCell ref="AY155:AY156"/>
    <mergeCell ref="AW157:AW158"/>
    <mergeCell ref="AX157:AX158"/>
    <mergeCell ref="AY157:AY158"/>
    <mergeCell ref="AW160:AW161"/>
    <mergeCell ref="AX160:AX161"/>
    <mergeCell ref="AY160:AY161"/>
    <mergeCell ref="AW163:AW164"/>
    <mergeCell ref="AX163:AX164"/>
    <mergeCell ref="AY163:AY164"/>
    <mergeCell ref="AW165:AW166"/>
    <mergeCell ref="AX165:AX166"/>
    <mergeCell ref="AY165:AY166"/>
    <mergeCell ref="AW168:AW169"/>
    <mergeCell ref="AX168:AX169"/>
    <mergeCell ref="AY168:AY169"/>
    <mergeCell ref="AW170:AW171"/>
    <mergeCell ref="AX170:AX171"/>
    <mergeCell ref="AY170:AY171"/>
    <mergeCell ref="AW172:AW173"/>
    <mergeCell ref="AX172:AX173"/>
    <mergeCell ref="AY172:AY173"/>
    <mergeCell ref="AW175:AW176"/>
    <mergeCell ref="AX175:AX176"/>
    <mergeCell ref="AY175:AY176"/>
    <mergeCell ref="AW177:AW178"/>
    <mergeCell ref="AX177:AX178"/>
    <mergeCell ref="AY177:AY178"/>
    <mergeCell ref="AW181:AW182"/>
    <mergeCell ref="AX181:AX182"/>
    <mergeCell ref="AY181:AY182"/>
    <mergeCell ref="BA160:BA161"/>
    <mergeCell ref="BB160:BB161"/>
    <mergeCell ref="BC160:BC161"/>
    <mergeCell ref="BA163:BA164"/>
    <mergeCell ref="BB163:BB164"/>
    <mergeCell ref="BC163:BC164"/>
    <mergeCell ref="BA165:BA166"/>
    <mergeCell ref="BB165:BB166"/>
    <mergeCell ref="BC165:BC166"/>
    <mergeCell ref="BA168:BA169"/>
    <mergeCell ref="BB168:BB169"/>
    <mergeCell ref="BC168:BC169"/>
    <mergeCell ref="BG181:BG182"/>
    <mergeCell ref="BD208:BD209"/>
    <mergeCell ref="BD163:BD164"/>
    <mergeCell ref="BD165:BD166"/>
    <mergeCell ref="BD168:BD169"/>
    <mergeCell ref="BD170:BD171"/>
    <mergeCell ref="BD172:BD173"/>
    <mergeCell ref="BD175:BD176"/>
    <mergeCell ref="BD177:BD178"/>
    <mergeCell ref="BD181:BD182"/>
    <mergeCell ref="BD183:BD184"/>
    <mergeCell ref="BD186:BD187"/>
    <mergeCell ref="BA147:BA148"/>
    <mergeCell ref="BB147:BB148"/>
    <mergeCell ref="BC147:BC148"/>
    <mergeCell ref="BA149:BA150"/>
    <mergeCell ref="BB149:BB150"/>
    <mergeCell ref="BC149:BC150"/>
    <mergeCell ref="BA151:BA152"/>
    <mergeCell ref="BB124:BB125"/>
    <mergeCell ref="BC124:BC125"/>
    <mergeCell ref="BA127:BA128"/>
    <mergeCell ref="BB127:BB128"/>
    <mergeCell ref="BC127:BC128"/>
    <mergeCell ref="BA129:BA130"/>
    <mergeCell ref="BB129:BB130"/>
    <mergeCell ref="BC129:BC130"/>
    <mergeCell ref="BA131:BA132"/>
    <mergeCell ref="BB131:BB132"/>
    <mergeCell ref="BC131:BC132"/>
    <mergeCell ref="BB155:BB156"/>
    <mergeCell ref="BC155:BC156"/>
    <mergeCell ref="BA157:BA158"/>
    <mergeCell ref="BB157:BB158"/>
    <mergeCell ref="BC157:BC158"/>
    <mergeCell ref="BA175:BA176"/>
    <mergeCell ref="BB175:BB176"/>
    <mergeCell ref="BA202:BA203"/>
    <mergeCell ref="BB202:BB203"/>
    <mergeCell ref="BC202:BC203"/>
    <mergeCell ref="BA155:BA156"/>
    <mergeCell ref="AW105:AW106"/>
    <mergeCell ref="AX105:AX106"/>
    <mergeCell ref="AY105:AY106"/>
    <mergeCell ref="AW107:AW108"/>
    <mergeCell ref="AX107:AX108"/>
    <mergeCell ref="AY107:AY108"/>
    <mergeCell ref="AW111:AW112"/>
    <mergeCell ref="AX111:AX112"/>
    <mergeCell ref="AY111:AY112"/>
    <mergeCell ref="AW114:AW115"/>
    <mergeCell ref="AX114:AX115"/>
    <mergeCell ref="AY114:AY115"/>
    <mergeCell ref="AW116:AW117"/>
    <mergeCell ref="AX116:AX117"/>
    <mergeCell ref="AY116:AY117"/>
    <mergeCell ref="AW118:AW119"/>
    <mergeCell ref="AX118:AX119"/>
    <mergeCell ref="AY118:AY119"/>
    <mergeCell ref="AW124:AW125"/>
    <mergeCell ref="AX124:AX125"/>
    <mergeCell ref="AY124:AY125"/>
    <mergeCell ref="AW127:AW128"/>
    <mergeCell ref="AX127:AX128"/>
    <mergeCell ref="AY127:AY128"/>
    <mergeCell ref="AW129:AW130"/>
    <mergeCell ref="AX129:AX130"/>
    <mergeCell ref="AY129:AY130"/>
    <mergeCell ref="AW131:AW132"/>
    <mergeCell ref="AX131:AX132"/>
    <mergeCell ref="AY131:AY132"/>
    <mergeCell ref="AW134:AW135"/>
    <mergeCell ref="AX134:AX135"/>
    <mergeCell ref="AY134:AY135"/>
    <mergeCell ref="BA134:BA135"/>
    <mergeCell ref="BA137:BA138"/>
    <mergeCell ref="BA139:BA140"/>
    <mergeCell ref="BA141:BA142"/>
    <mergeCell ref="BA143:BA144"/>
    <mergeCell ref="BA145:BA146"/>
    <mergeCell ref="BA116:BA117"/>
    <mergeCell ref="BA118:BA119"/>
    <mergeCell ref="BA124:BA125"/>
    <mergeCell ref="AW137:AW138"/>
    <mergeCell ref="AX137:AX138"/>
    <mergeCell ref="AY137:AY138"/>
    <mergeCell ref="AW139:AW140"/>
    <mergeCell ref="AX139:AX140"/>
    <mergeCell ref="AY139:AY140"/>
    <mergeCell ref="AW141:AW142"/>
    <mergeCell ref="AX141:AX142"/>
    <mergeCell ref="AY141:AY142"/>
    <mergeCell ref="AW143:AW144"/>
    <mergeCell ref="AX143:AX144"/>
    <mergeCell ref="AY143:AY144"/>
    <mergeCell ref="AW145:AW146"/>
    <mergeCell ref="AX145:AX146"/>
    <mergeCell ref="AY145:AY146"/>
    <mergeCell ref="AW147:AW148"/>
    <mergeCell ref="AX147:AX148"/>
    <mergeCell ref="AY147:AY148"/>
    <mergeCell ref="AW149:AW150"/>
    <mergeCell ref="AX149:AX150"/>
    <mergeCell ref="AY149:AY150"/>
    <mergeCell ref="AW83:AW84"/>
    <mergeCell ref="AX83:AX84"/>
    <mergeCell ref="AY83:AY84"/>
    <mergeCell ref="AW85:AW86"/>
    <mergeCell ref="AX85:AX86"/>
    <mergeCell ref="AY85:AY86"/>
    <mergeCell ref="AW87:AW88"/>
    <mergeCell ref="AX87:AX88"/>
    <mergeCell ref="AY87:AY88"/>
    <mergeCell ref="AW90:AW91"/>
    <mergeCell ref="AX90:AX91"/>
    <mergeCell ref="AY90:AY91"/>
    <mergeCell ref="AW92:AW93"/>
    <mergeCell ref="AX92:AX93"/>
    <mergeCell ref="AY92:AY93"/>
    <mergeCell ref="AW94:AW95"/>
    <mergeCell ref="AX94:AX95"/>
    <mergeCell ref="AY94:AY95"/>
    <mergeCell ref="AW96:AW97"/>
    <mergeCell ref="AX96:AX97"/>
    <mergeCell ref="AY96:AY97"/>
    <mergeCell ref="AW98:AW99"/>
    <mergeCell ref="AX98:AX99"/>
    <mergeCell ref="AY98:AY99"/>
    <mergeCell ref="AW100:AW101"/>
    <mergeCell ref="AX100:AX101"/>
    <mergeCell ref="AY100:AY101"/>
    <mergeCell ref="AW102:AW103"/>
    <mergeCell ref="AX102:AX103"/>
    <mergeCell ref="AY102:AY103"/>
    <mergeCell ref="BB151:BB152"/>
    <mergeCell ref="BC151:BC152"/>
    <mergeCell ref="BA153:BA154"/>
    <mergeCell ref="BB153:BB154"/>
    <mergeCell ref="BC153:BC154"/>
    <mergeCell ref="BB134:BB135"/>
    <mergeCell ref="BC134:BC135"/>
    <mergeCell ref="BB137:BB138"/>
    <mergeCell ref="BC137:BC138"/>
    <mergeCell ref="BB139:BB140"/>
    <mergeCell ref="BC139:BC140"/>
    <mergeCell ref="BB141:BB142"/>
    <mergeCell ref="BC141:BC142"/>
    <mergeCell ref="BB143:BB144"/>
    <mergeCell ref="BC143:BC144"/>
    <mergeCell ref="BB145:BB146"/>
    <mergeCell ref="BC145:BC146"/>
    <mergeCell ref="BB116:BB117"/>
    <mergeCell ref="BC116:BC117"/>
    <mergeCell ref="BB118:BB119"/>
    <mergeCell ref="BC118:BC119"/>
    <mergeCell ref="AW151:AW152"/>
    <mergeCell ref="AX151:AX152"/>
    <mergeCell ref="AY151:AY152"/>
    <mergeCell ref="AW153:AW154"/>
    <mergeCell ref="AX153:AX154"/>
    <mergeCell ref="AY153:AY154"/>
    <mergeCell ref="AW58:AW59"/>
    <mergeCell ref="AX58:AX59"/>
    <mergeCell ref="AY58:AY59"/>
    <mergeCell ref="AW60:AW61"/>
    <mergeCell ref="AX60:AX61"/>
    <mergeCell ref="AY60:AY61"/>
    <mergeCell ref="AW62:AW63"/>
    <mergeCell ref="AX62:AX63"/>
    <mergeCell ref="AY62:AY63"/>
    <mergeCell ref="AW65:AW66"/>
    <mergeCell ref="AX65:AX66"/>
    <mergeCell ref="AY65:AY66"/>
    <mergeCell ref="AW68:AW69"/>
    <mergeCell ref="AX68:AX69"/>
    <mergeCell ref="AY68:AY69"/>
    <mergeCell ref="AW70:AW71"/>
    <mergeCell ref="AX70:AX71"/>
    <mergeCell ref="AY70:AY71"/>
    <mergeCell ref="AW72:AW73"/>
    <mergeCell ref="AX72:AX73"/>
    <mergeCell ref="AY72:AY73"/>
    <mergeCell ref="AW74:AW75"/>
    <mergeCell ref="AX74:AX75"/>
    <mergeCell ref="AY74:AY75"/>
    <mergeCell ref="AW77:AW78"/>
    <mergeCell ref="AX77:AX78"/>
    <mergeCell ref="AY77:AY78"/>
    <mergeCell ref="AW79:AW80"/>
    <mergeCell ref="AX79:AX80"/>
    <mergeCell ref="AY79:AY80"/>
    <mergeCell ref="AW81:AW82"/>
    <mergeCell ref="AX81:AX82"/>
    <mergeCell ref="AY81:AY82"/>
    <mergeCell ref="AX33:AX34"/>
    <mergeCell ref="AY33:AY34"/>
    <mergeCell ref="AW35:AW36"/>
    <mergeCell ref="AX35:AX36"/>
    <mergeCell ref="AY35:AY36"/>
    <mergeCell ref="AW37:AW38"/>
    <mergeCell ref="AX37:AX38"/>
    <mergeCell ref="AY37:AY38"/>
    <mergeCell ref="AW39:AW40"/>
    <mergeCell ref="AX39:AX40"/>
    <mergeCell ref="AY39:AY40"/>
    <mergeCell ref="AW41:AW42"/>
    <mergeCell ref="AX41:AX42"/>
    <mergeCell ref="AY41:AY42"/>
    <mergeCell ref="AW43:AW44"/>
    <mergeCell ref="AX43:AX44"/>
    <mergeCell ref="AY43:AY44"/>
    <mergeCell ref="AW45:AW46"/>
    <mergeCell ref="AX45:AX46"/>
    <mergeCell ref="AY45:AY46"/>
    <mergeCell ref="AW47:AW48"/>
    <mergeCell ref="AX47:AX48"/>
    <mergeCell ref="AY47:AY48"/>
    <mergeCell ref="AW49:AW50"/>
    <mergeCell ref="AX49:AX50"/>
    <mergeCell ref="AY49:AY50"/>
    <mergeCell ref="AW51:AW52"/>
    <mergeCell ref="AX51:AX52"/>
    <mergeCell ref="AY51:AY52"/>
    <mergeCell ref="AW54:AW55"/>
    <mergeCell ref="AX54:AX55"/>
    <mergeCell ref="AY54:AY55"/>
    <mergeCell ref="AW56:AW57"/>
    <mergeCell ref="AX56:AX57"/>
    <mergeCell ref="AY56:AY57"/>
    <mergeCell ref="AS208:AS209"/>
    <mergeCell ref="AT208:AT209"/>
    <mergeCell ref="AU208:AU209"/>
    <mergeCell ref="AS210:AS211"/>
    <mergeCell ref="AT210:AT211"/>
    <mergeCell ref="AU210:AU211"/>
    <mergeCell ref="AS213:AS214"/>
    <mergeCell ref="AT213:AT214"/>
    <mergeCell ref="AU213:AU214"/>
    <mergeCell ref="AS216:AS217"/>
    <mergeCell ref="AT216:AT217"/>
    <mergeCell ref="AU216:AU217"/>
    <mergeCell ref="AS218:AS219"/>
    <mergeCell ref="AT218:AT219"/>
    <mergeCell ref="AU218:AU219"/>
    <mergeCell ref="AS220:AS221"/>
    <mergeCell ref="AT220:AT221"/>
    <mergeCell ref="AU220:AU221"/>
    <mergeCell ref="AS223:AS224"/>
    <mergeCell ref="AT223:AT224"/>
    <mergeCell ref="AU223:AU224"/>
    <mergeCell ref="AS225:AS226"/>
    <mergeCell ref="AT225:AT226"/>
    <mergeCell ref="AU225:AU226"/>
    <mergeCell ref="AV5:AY5"/>
    <mergeCell ref="AV6:AW6"/>
    <mergeCell ref="AX6:AY6"/>
    <mergeCell ref="AW8:AW9"/>
    <mergeCell ref="AX8:AX9"/>
    <mergeCell ref="AY8:AY9"/>
    <mergeCell ref="AW10:AW11"/>
    <mergeCell ref="AX10:AX11"/>
    <mergeCell ref="AY10:AY11"/>
    <mergeCell ref="AW12:AW13"/>
    <mergeCell ref="AX12:AX13"/>
    <mergeCell ref="AY12:AY13"/>
    <mergeCell ref="AW14:AW15"/>
    <mergeCell ref="AX14:AX15"/>
    <mergeCell ref="AY14:AY15"/>
    <mergeCell ref="AW16:AW17"/>
    <mergeCell ref="AX16:AX17"/>
    <mergeCell ref="AY16:AY17"/>
    <mergeCell ref="AW18:AW19"/>
    <mergeCell ref="AX18:AX19"/>
    <mergeCell ref="AY18:AY19"/>
    <mergeCell ref="AW20:AW21"/>
    <mergeCell ref="AX20:AX21"/>
    <mergeCell ref="AY20:AY21"/>
    <mergeCell ref="AW22:AW23"/>
    <mergeCell ref="AX22:AX23"/>
    <mergeCell ref="AY22:AY23"/>
    <mergeCell ref="AW24:AW25"/>
    <mergeCell ref="AX24:AX25"/>
    <mergeCell ref="AY24:AY25"/>
    <mergeCell ref="AW26:AW27"/>
    <mergeCell ref="AX26:AX27"/>
    <mergeCell ref="AY26:AY27"/>
    <mergeCell ref="AW29:AW30"/>
    <mergeCell ref="AX29:AX30"/>
    <mergeCell ref="AY29:AY30"/>
    <mergeCell ref="AW31:AW32"/>
    <mergeCell ref="AX31:AX32"/>
    <mergeCell ref="AY31:AY32"/>
    <mergeCell ref="AW33:AW34"/>
    <mergeCell ref="AS177:AS178"/>
    <mergeCell ref="AT177:AT178"/>
    <mergeCell ref="AU177:AU178"/>
    <mergeCell ref="AS181:AS182"/>
    <mergeCell ref="AT181:AT182"/>
    <mergeCell ref="AU181:AU182"/>
    <mergeCell ref="AS183:AS184"/>
    <mergeCell ref="AT183:AT184"/>
    <mergeCell ref="AU183:AU184"/>
    <mergeCell ref="AS186:AS187"/>
    <mergeCell ref="AT186:AT187"/>
    <mergeCell ref="AU186:AU187"/>
    <mergeCell ref="AS188:AS189"/>
    <mergeCell ref="AT188:AT189"/>
    <mergeCell ref="AU188:AU189"/>
    <mergeCell ref="AS192:AS193"/>
    <mergeCell ref="AT192:AT193"/>
    <mergeCell ref="AU192:AU193"/>
    <mergeCell ref="AS194:AS195"/>
    <mergeCell ref="AT194:AT195"/>
    <mergeCell ref="AU194:AU195"/>
    <mergeCell ref="AS196:AS197"/>
    <mergeCell ref="AT196:AT197"/>
    <mergeCell ref="AU196:AU197"/>
    <mergeCell ref="AS198:AS199"/>
    <mergeCell ref="AT198:AT199"/>
    <mergeCell ref="AU198:AU199"/>
    <mergeCell ref="AS200:AS201"/>
    <mergeCell ref="AT200:AT201"/>
    <mergeCell ref="AU200:AU201"/>
    <mergeCell ref="AS202:AS203"/>
    <mergeCell ref="AT202:AT203"/>
    <mergeCell ref="AU202:AU203"/>
    <mergeCell ref="AS151:AS152"/>
    <mergeCell ref="AT151:AT152"/>
    <mergeCell ref="AU151:AU152"/>
    <mergeCell ref="AS153:AS154"/>
    <mergeCell ref="AT153:AT154"/>
    <mergeCell ref="AU153:AU154"/>
    <mergeCell ref="AS155:AS156"/>
    <mergeCell ref="AT155:AT156"/>
    <mergeCell ref="AU155:AU156"/>
    <mergeCell ref="AS157:AS158"/>
    <mergeCell ref="AT157:AT158"/>
    <mergeCell ref="AU157:AU158"/>
    <mergeCell ref="AS160:AS161"/>
    <mergeCell ref="AT160:AT161"/>
    <mergeCell ref="AU160:AU161"/>
    <mergeCell ref="AS163:AS164"/>
    <mergeCell ref="AT163:AT164"/>
    <mergeCell ref="AU163:AU164"/>
    <mergeCell ref="AS165:AS166"/>
    <mergeCell ref="AT165:AT166"/>
    <mergeCell ref="AU165:AU166"/>
    <mergeCell ref="AS168:AS169"/>
    <mergeCell ref="AT168:AT169"/>
    <mergeCell ref="AU168:AU169"/>
    <mergeCell ref="AS170:AS171"/>
    <mergeCell ref="AT170:AT171"/>
    <mergeCell ref="AU170:AU171"/>
    <mergeCell ref="AS172:AS173"/>
    <mergeCell ref="AT172:AT173"/>
    <mergeCell ref="AU172:AU173"/>
    <mergeCell ref="AS175:AS176"/>
    <mergeCell ref="AT175:AT176"/>
    <mergeCell ref="AU175:AU176"/>
    <mergeCell ref="AS127:AS128"/>
    <mergeCell ref="AT127:AT128"/>
    <mergeCell ref="AU127:AU128"/>
    <mergeCell ref="AS129:AS130"/>
    <mergeCell ref="AT129:AT130"/>
    <mergeCell ref="AU129:AU130"/>
    <mergeCell ref="AS131:AS132"/>
    <mergeCell ref="AT131:AT132"/>
    <mergeCell ref="AU131:AU132"/>
    <mergeCell ref="AS134:AS135"/>
    <mergeCell ref="AT134:AT135"/>
    <mergeCell ref="AU134:AU135"/>
    <mergeCell ref="AS137:AS138"/>
    <mergeCell ref="AT137:AT138"/>
    <mergeCell ref="AU137:AU138"/>
    <mergeCell ref="AS139:AS140"/>
    <mergeCell ref="AT139:AT140"/>
    <mergeCell ref="AU139:AU140"/>
    <mergeCell ref="AS141:AS142"/>
    <mergeCell ref="AT141:AT142"/>
    <mergeCell ref="AU141:AU142"/>
    <mergeCell ref="AS143:AS144"/>
    <mergeCell ref="AT143:AT144"/>
    <mergeCell ref="AU143:AU144"/>
    <mergeCell ref="AS145:AS146"/>
    <mergeCell ref="AT145:AT146"/>
    <mergeCell ref="AU145:AU146"/>
    <mergeCell ref="AS147:AS148"/>
    <mergeCell ref="AT147:AT148"/>
    <mergeCell ref="AU147:AU148"/>
    <mergeCell ref="AS149:AS150"/>
    <mergeCell ref="AT149:AT150"/>
    <mergeCell ref="AU149:AU150"/>
    <mergeCell ref="AS96:AS97"/>
    <mergeCell ref="AT96:AT97"/>
    <mergeCell ref="AU96:AU97"/>
    <mergeCell ref="AS98:AS99"/>
    <mergeCell ref="AT98:AT99"/>
    <mergeCell ref="AU98:AU99"/>
    <mergeCell ref="AS100:AS101"/>
    <mergeCell ref="AT100:AT101"/>
    <mergeCell ref="AU100:AU101"/>
    <mergeCell ref="AS102:AS103"/>
    <mergeCell ref="AT102:AT103"/>
    <mergeCell ref="AU102:AU103"/>
    <mergeCell ref="AS105:AS106"/>
    <mergeCell ref="AT105:AT106"/>
    <mergeCell ref="AU105:AU106"/>
    <mergeCell ref="AS107:AS108"/>
    <mergeCell ref="AT107:AT108"/>
    <mergeCell ref="AU107:AU108"/>
    <mergeCell ref="AS111:AS112"/>
    <mergeCell ref="AT111:AT112"/>
    <mergeCell ref="AU111:AU112"/>
    <mergeCell ref="AS114:AS115"/>
    <mergeCell ref="AT114:AT115"/>
    <mergeCell ref="AU114:AU115"/>
    <mergeCell ref="AS116:AS117"/>
    <mergeCell ref="AT116:AT117"/>
    <mergeCell ref="AU116:AU117"/>
    <mergeCell ref="AS118:AS119"/>
    <mergeCell ref="AT118:AT119"/>
    <mergeCell ref="AU118:AU119"/>
    <mergeCell ref="AS124:AS125"/>
    <mergeCell ref="AT124:AT125"/>
    <mergeCell ref="AU124:AU125"/>
    <mergeCell ref="AU70:AU71"/>
    <mergeCell ref="AS72:AS73"/>
    <mergeCell ref="AT72:AT73"/>
    <mergeCell ref="AU72:AU73"/>
    <mergeCell ref="AS74:AS75"/>
    <mergeCell ref="AT74:AT75"/>
    <mergeCell ref="AU74:AU75"/>
    <mergeCell ref="AS77:AS78"/>
    <mergeCell ref="AT77:AT78"/>
    <mergeCell ref="AU77:AU78"/>
    <mergeCell ref="AS79:AS80"/>
    <mergeCell ref="AT79:AT80"/>
    <mergeCell ref="AU79:AU80"/>
    <mergeCell ref="AS81:AS82"/>
    <mergeCell ref="AT81:AT82"/>
    <mergeCell ref="AU81:AU82"/>
    <mergeCell ref="AS83:AS84"/>
    <mergeCell ref="AT83:AT84"/>
    <mergeCell ref="AU83:AU84"/>
    <mergeCell ref="AS85:AS86"/>
    <mergeCell ref="AT85:AT86"/>
    <mergeCell ref="AU85:AU86"/>
    <mergeCell ref="AS87:AS88"/>
    <mergeCell ref="AT87:AT88"/>
    <mergeCell ref="AU87:AU88"/>
    <mergeCell ref="AS90:AS91"/>
    <mergeCell ref="AT90:AT91"/>
    <mergeCell ref="AU90:AU91"/>
    <mergeCell ref="AS92:AS93"/>
    <mergeCell ref="AT92:AT93"/>
    <mergeCell ref="AU92:AU93"/>
    <mergeCell ref="AS94:AS95"/>
    <mergeCell ref="AT94:AT95"/>
    <mergeCell ref="AU94:AU95"/>
    <mergeCell ref="AS29:AS30"/>
    <mergeCell ref="AT29:AT30"/>
    <mergeCell ref="AU29:AU30"/>
    <mergeCell ref="AS31:AS32"/>
    <mergeCell ref="AT31:AT32"/>
    <mergeCell ref="AU31:AU32"/>
    <mergeCell ref="AS33:AS34"/>
    <mergeCell ref="AJ256:AK256"/>
    <mergeCell ref="AL256:AM256"/>
    <mergeCell ref="AR249:AS249"/>
    <mergeCell ref="AT249:AU249"/>
    <mergeCell ref="AR247:AS247"/>
    <mergeCell ref="AT33:AT34"/>
    <mergeCell ref="AU33:AU34"/>
    <mergeCell ref="AS35:AS36"/>
    <mergeCell ref="AT35:AT36"/>
    <mergeCell ref="AU35:AU36"/>
    <mergeCell ref="AS37:AS38"/>
    <mergeCell ref="AT37:AT38"/>
    <mergeCell ref="AU37:AU38"/>
    <mergeCell ref="AS39:AS40"/>
    <mergeCell ref="AT39:AT40"/>
    <mergeCell ref="AU39:AU40"/>
    <mergeCell ref="AS41:AS42"/>
    <mergeCell ref="AT41:AT42"/>
    <mergeCell ref="AU41:AU42"/>
    <mergeCell ref="AS43:AS44"/>
    <mergeCell ref="AT43:AT44"/>
    <mergeCell ref="AU43:AU44"/>
    <mergeCell ref="AS45:AS46"/>
    <mergeCell ref="AT45:AT46"/>
    <mergeCell ref="AU45:AU46"/>
    <mergeCell ref="AS47:AS48"/>
    <mergeCell ref="AT47:AT48"/>
    <mergeCell ref="AU47:AU48"/>
    <mergeCell ref="AS49:AS50"/>
    <mergeCell ref="AT49:AT50"/>
    <mergeCell ref="AU49:AU50"/>
    <mergeCell ref="AS51:AS52"/>
    <mergeCell ref="AT51:AT52"/>
    <mergeCell ref="AU51:AU52"/>
    <mergeCell ref="AS54:AS55"/>
    <mergeCell ref="AT54:AT55"/>
    <mergeCell ref="AU54:AU55"/>
    <mergeCell ref="AS56:AS57"/>
    <mergeCell ref="AT56:AT57"/>
    <mergeCell ref="AU56:AU57"/>
    <mergeCell ref="AS58:AS59"/>
    <mergeCell ref="AT58:AT59"/>
    <mergeCell ref="AU58:AU59"/>
    <mergeCell ref="AS60:AS61"/>
    <mergeCell ref="AT60:AT61"/>
    <mergeCell ref="AU60:AU61"/>
    <mergeCell ref="AS62:AS63"/>
    <mergeCell ref="AT62:AT63"/>
    <mergeCell ref="AU62:AU63"/>
    <mergeCell ref="AS65:AS66"/>
    <mergeCell ref="AT65:AT66"/>
    <mergeCell ref="AU65:AU66"/>
    <mergeCell ref="AS68:AS69"/>
    <mergeCell ref="AT68:AT69"/>
    <mergeCell ref="AU68:AU69"/>
    <mergeCell ref="AS70:AS71"/>
    <mergeCell ref="AT70:AT71"/>
    <mergeCell ref="AR5:AU5"/>
    <mergeCell ref="AR6:AS6"/>
    <mergeCell ref="AT6:AU6"/>
    <mergeCell ref="AS8:AS9"/>
    <mergeCell ref="AT8:AT9"/>
    <mergeCell ref="AU8:AU9"/>
    <mergeCell ref="AS10:AS11"/>
    <mergeCell ref="AT10:AT11"/>
    <mergeCell ref="AU10:AU11"/>
    <mergeCell ref="AS12:AS13"/>
    <mergeCell ref="AT12:AT13"/>
    <mergeCell ref="AU12:AU13"/>
    <mergeCell ref="AS14:AS15"/>
    <mergeCell ref="AT14:AT15"/>
    <mergeCell ref="AU14:AU15"/>
    <mergeCell ref="AS16:AS17"/>
    <mergeCell ref="AT16:AT17"/>
    <mergeCell ref="AU16:AU17"/>
    <mergeCell ref="AS18:AS19"/>
    <mergeCell ref="AT18:AT19"/>
    <mergeCell ref="AU18:AU19"/>
    <mergeCell ref="AS20:AS21"/>
    <mergeCell ref="AT20:AT21"/>
    <mergeCell ref="AU20:AU21"/>
    <mergeCell ref="AS22:AS23"/>
    <mergeCell ref="AT22:AT23"/>
    <mergeCell ref="AU22:AU23"/>
    <mergeCell ref="AS24:AS25"/>
    <mergeCell ref="AT24:AT25"/>
    <mergeCell ref="AU24:AU25"/>
    <mergeCell ref="AS26:AS27"/>
    <mergeCell ref="AT26:AT27"/>
    <mergeCell ref="AU26:AU27"/>
    <mergeCell ref="BH239:BI239"/>
    <mergeCell ref="BJ239:BK239"/>
    <mergeCell ref="BH240:BI240"/>
    <mergeCell ref="BJ240:BK240"/>
    <mergeCell ref="BH241:BI241"/>
    <mergeCell ref="BJ241:BK241"/>
    <mergeCell ref="BH242:BI242"/>
    <mergeCell ref="BH248:BI248"/>
    <mergeCell ref="BJ248:BK248"/>
    <mergeCell ref="BH249:BI249"/>
    <mergeCell ref="BJ249:BK249"/>
    <mergeCell ref="AV247:AW247"/>
    <mergeCell ref="AX247:AY247"/>
    <mergeCell ref="AN274:AO274"/>
    <mergeCell ref="AP274:AQ274"/>
    <mergeCell ref="AN277:AO277"/>
    <mergeCell ref="AP277:AQ277"/>
    <mergeCell ref="AZ235:BA235"/>
    <mergeCell ref="BB235:BC235"/>
    <mergeCell ref="AZ236:BA236"/>
    <mergeCell ref="BB236:BC236"/>
    <mergeCell ref="AZ237:BA237"/>
    <mergeCell ref="BB237:BC237"/>
    <mergeCell ref="AZ238:BA238"/>
    <mergeCell ref="BB238:BC238"/>
    <mergeCell ref="BD230:BG230"/>
    <mergeCell ref="BD231:BE231"/>
    <mergeCell ref="BF231:BG231"/>
    <mergeCell ref="BF234:BG234"/>
    <mergeCell ref="BD235:BE235"/>
    <mergeCell ref="BF235:BG235"/>
    <mergeCell ref="AZ239:BA239"/>
    <mergeCell ref="BB239:BC239"/>
    <mergeCell ref="AZ260:BA260"/>
    <mergeCell ref="BB260:BC260"/>
    <mergeCell ref="AZ261:BA261"/>
    <mergeCell ref="BB261:BC261"/>
    <mergeCell ref="AV249:AW249"/>
    <mergeCell ref="AX249:AY249"/>
    <mergeCell ref="AP255:AQ255"/>
    <mergeCell ref="AR255:AS255"/>
    <mergeCell ref="AT255:AU255"/>
    <mergeCell ref="AV260:AW260"/>
    <mergeCell ref="AX260:AY260"/>
    <mergeCell ref="AV261:AW261"/>
    <mergeCell ref="AX261:AY261"/>
    <mergeCell ref="AV262:AW262"/>
    <mergeCell ref="AZ242:BA242"/>
    <mergeCell ref="BB242:BC242"/>
    <mergeCell ref="AZ243:BA243"/>
    <mergeCell ref="BB243:BC243"/>
    <mergeCell ref="AZ244:BA244"/>
    <mergeCell ref="BB244:BC244"/>
    <mergeCell ref="AZ245:BA245"/>
    <mergeCell ref="BB245:BC245"/>
    <mergeCell ref="AZ246:BA246"/>
    <mergeCell ref="BB246:BC246"/>
    <mergeCell ref="AZ247:BA247"/>
    <mergeCell ref="BB247:BC247"/>
    <mergeCell ref="AR243:AS243"/>
    <mergeCell ref="AT243:AU243"/>
    <mergeCell ref="AR244:AS244"/>
    <mergeCell ref="AT244:AU244"/>
    <mergeCell ref="AR245:AS245"/>
    <mergeCell ref="AJ328:AK328"/>
    <mergeCell ref="AL328:AM328"/>
    <mergeCell ref="AL322:AM323"/>
    <mergeCell ref="AJ329:AK329"/>
    <mergeCell ref="AL329:AM329"/>
    <mergeCell ref="AJ330:AK330"/>
    <mergeCell ref="AL330:AM330"/>
    <mergeCell ref="AB327:AC327"/>
    <mergeCell ref="AJ290:AK290"/>
    <mergeCell ref="AD327:AE327"/>
    <mergeCell ref="AB328:AC328"/>
    <mergeCell ref="AD328:AE328"/>
    <mergeCell ref="AB329:AC329"/>
    <mergeCell ref="AD329:AE329"/>
    <mergeCell ref="AF286:AG286"/>
    <mergeCell ref="AH286:AI286"/>
    <mergeCell ref="AB311:AC311"/>
    <mergeCell ref="AD311:AE311"/>
    <mergeCell ref="AF311:AG311"/>
    <mergeCell ref="AH311:AI311"/>
    <mergeCell ref="AJ311:AK311"/>
    <mergeCell ref="AH319:AI320"/>
    <mergeCell ref="AB330:AC330"/>
    <mergeCell ref="AD330:AE330"/>
    <mergeCell ref="AF324:AG324"/>
    <mergeCell ref="AD225:AD226"/>
    <mergeCell ref="AE225:AE226"/>
    <mergeCell ref="AG225:AG226"/>
    <mergeCell ref="AH225:AH226"/>
    <mergeCell ref="Z262:AA262"/>
    <mergeCell ref="X263:Y263"/>
    <mergeCell ref="Z263:AA263"/>
    <mergeCell ref="X264:Y264"/>
    <mergeCell ref="Z260:AA260"/>
    <mergeCell ref="X261:Y261"/>
    <mergeCell ref="Z261:AA261"/>
    <mergeCell ref="X262:Y262"/>
    <mergeCell ref="X260:Y260"/>
    <mergeCell ref="Z246:AA246"/>
    <mergeCell ref="AJ257:AK257"/>
    <mergeCell ref="AL257:AM257"/>
    <mergeCell ref="X319:Y320"/>
    <mergeCell ref="AF329:AG329"/>
    <mergeCell ref="X307:Y307"/>
    <mergeCell ref="Z307:AA307"/>
    <mergeCell ref="AB307:AC307"/>
    <mergeCell ref="AD307:AE307"/>
    <mergeCell ref="AF307:AG307"/>
    <mergeCell ref="AH307:AI307"/>
    <mergeCell ref="AI139:AI140"/>
    <mergeCell ref="AG141:AG142"/>
    <mergeCell ref="AH141:AH142"/>
    <mergeCell ref="AI141:AI142"/>
    <mergeCell ref="AG143:AG144"/>
    <mergeCell ref="AH143:AH144"/>
    <mergeCell ref="Z225:Z226"/>
    <mergeCell ref="AA225:AA226"/>
    <mergeCell ref="AC225:AC226"/>
    <mergeCell ref="W225:W226"/>
    <mergeCell ref="Y225:Y226"/>
    <mergeCell ref="AJ282:AK282"/>
    <mergeCell ref="AL282:AM282"/>
    <mergeCell ref="AJ283:AK283"/>
    <mergeCell ref="AL283:AM283"/>
    <mergeCell ref="AJ286:AK286"/>
    <mergeCell ref="AL286:AM286"/>
    <mergeCell ref="AJ287:AK287"/>
    <mergeCell ref="AL287:AM287"/>
    <mergeCell ref="AJ288:AK288"/>
    <mergeCell ref="AL288:AM288"/>
    <mergeCell ref="AJ289:AK289"/>
    <mergeCell ref="AL289:AM289"/>
    <mergeCell ref="AJ321:AK321"/>
    <mergeCell ref="AL321:AM321"/>
    <mergeCell ref="AJ324:AK324"/>
    <mergeCell ref="AL324:AM324"/>
    <mergeCell ref="AJ325:AK325"/>
    <mergeCell ref="AL325:AM325"/>
    <mergeCell ref="AJ326:AK326"/>
    <mergeCell ref="AL326:AM326"/>
    <mergeCell ref="AJ327:AK327"/>
    <mergeCell ref="AL327:AM327"/>
    <mergeCell ref="V256:W256"/>
    <mergeCell ref="V319:W320"/>
    <mergeCell ref="X256:Y256"/>
    <mergeCell ref="Z256:AA256"/>
    <mergeCell ref="X257:Y257"/>
    <mergeCell ref="Z257:AA257"/>
    <mergeCell ref="AJ277:AK277"/>
    <mergeCell ref="AJ264:AK264"/>
    <mergeCell ref="AI175:AI176"/>
    <mergeCell ref="AI177:AI178"/>
    <mergeCell ref="AI181:AI182"/>
    <mergeCell ref="AI183:AI184"/>
    <mergeCell ref="AI186:AI187"/>
    <mergeCell ref="AI213:AI214"/>
    <mergeCell ref="AI216:AI217"/>
    <mergeCell ref="AI218:AI219"/>
    <mergeCell ref="AI188:AI189"/>
    <mergeCell ref="AH192:AH193"/>
    <mergeCell ref="AI192:AI193"/>
    <mergeCell ref="AG194:AG195"/>
    <mergeCell ref="AH194:AH195"/>
    <mergeCell ref="AI194:AI195"/>
    <mergeCell ref="AG196:AG197"/>
    <mergeCell ref="AH196:AH197"/>
    <mergeCell ref="AI196:AI197"/>
    <mergeCell ref="AG198:AG199"/>
    <mergeCell ref="AH198:AH199"/>
    <mergeCell ref="AI198:AI199"/>
    <mergeCell ref="AG200:AG201"/>
    <mergeCell ref="AH200:AH201"/>
    <mergeCell ref="AI200:AI201"/>
    <mergeCell ref="AI202:AI203"/>
    <mergeCell ref="AI208:AI209"/>
    <mergeCell ref="AI210:AI211"/>
    <mergeCell ref="AG149:AG150"/>
    <mergeCell ref="AH149:AH150"/>
    <mergeCell ref="AI149:AI150"/>
    <mergeCell ref="AG151:AG152"/>
    <mergeCell ref="AH151:AH152"/>
    <mergeCell ref="Y208:Y209"/>
    <mergeCell ref="Z216:Z217"/>
    <mergeCell ref="AA216:AA217"/>
    <mergeCell ref="V188:V189"/>
    <mergeCell ref="W188:W189"/>
    <mergeCell ref="AG111:AG112"/>
    <mergeCell ref="AH111:AH112"/>
    <mergeCell ref="AG83:AG84"/>
    <mergeCell ref="AH83:AH84"/>
    <mergeCell ref="U149:U150"/>
    <mergeCell ref="V149:V150"/>
    <mergeCell ref="W149:W150"/>
    <mergeCell ref="U151:U152"/>
    <mergeCell ref="V151:V152"/>
    <mergeCell ref="W151:W152"/>
    <mergeCell ref="U153:U154"/>
    <mergeCell ref="U143:U144"/>
    <mergeCell ref="U145:U146"/>
    <mergeCell ref="U147:U148"/>
    <mergeCell ref="U192:U193"/>
    <mergeCell ref="W223:W224"/>
    <mergeCell ref="U218:U219"/>
    <mergeCell ref="V218:V219"/>
    <mergeCell ref="Y81:Y82"/>
    <mergeCell ref="AC81:AC82"/>
    <mergeCell ref="Z81:Z82"/>
    <mergeCell ref="AA81:AA82"/>
    <mergeCell ref="AD81:AD82"/>
    <mergeCell ref="AE81:AE82"/>
    <mergeCell ref="Y139:Y140"/>
    <mergeCell ref="Y141:Y142"/>
    <mergeCell ref="Y143:Y144"/>
    <mergeCell ref="Y145:Y146"/>
    <mergeCell ref="Y147:Y148"/>
    <mergeCell ref="Y149:Y150"/>
    <mergeCell ref="Z85:Z86"/>
    <mergeCell ref="AA85:AA86"/>
    <mergeCell ref="Z87:Z88"/>
    <mergeCell ref="AA87:AA88"/>
    <mergeCell ref="Z90:Z91"/>
    <mergeCell ref="AH139:AH140"/>
    <mergeCell ref="AG202:AG203"/>
    <mergeCell ref="AH202:AH203"/>
    <mergeCell ref="AG208:AG209"/>
    <mergeCell ref="AH208:AH209"/>
    <mergeCell ref="AG210:AG211"/>
    <mergeCell ref="AH210:AH211"/>
    <mergeCell ref="AG213:AG214"/>
    <mergeCell ref="AH213:AH214"/>
    <mergeCell ref="AG175:AG176"/>
    <mergeCell ref="AH175:AH176"/>
    <mergeCell ref="AG177:AG178"/>
    <mergeCell ref="AH177:AH178"/>
    <mergeCell ref="AG181:AG182"/>
    <mergeCell ref="AH181:AH182"/>
    <mergeCell ref="AG183:AG184"/>
    <mergeCell ref="AH183:AH184"/>
    <mergeCell ref="AG186:AG187"/>
    <mergeCell ref="AH186:AH187"/>
    <mergeCell ref="AG216:AG217"/>
    <mergeCell ref="AH216:AH217"/>
    <mergeCell ref="AG218:AG219"/>
    <mergeCell ref="AH218:AH219"/>
    <mergeCell ref="AG188:AG189"/>
    <mergeCell ref="AH188:AH189"/>
    <mergeCell ref="AG192:AG193"/>
    <mergeCell ref="AH145:AH146"/>
    <mergeCell ref="AA124:AA125"/>
    <mergeCell ref="Z127:Z128"/>
    <mergeCell ref="AA127:AA128"/>
    <mergeCell ref="Z118:Z119"/>
    <mergeCell ref="AA118:AA119"/>
    <mergeCell ref="Z172:Z173"/>
    <mergeCell ref="AA172:AA173"/>
    <mergeCell ref="Z175:Z176"/>
    <mergeCell ref="AA175:AA176"/>
    <mergeCell ref="L336:M336"/>
    <mergeCell ref="N336:O336"/>
    <mergeCell ref="L339:M339"/>
    <mergeCell ref="N339:O339"/>
    <mergeCell ref="L340:M340"/>
    <mergeCell ref="N340:O340"/>
    <mergeCell ref="L341:M341"/>
    <mergeCell ref="N341:O341"/>
    <mergeCell ref="L342:M342"/>
    <mergeCell ref="N342:O342"/>
    <mergeCell ref="L343:M343"/>
    <mergeCell ref="N343:O343"/>
    <mergeCell ref="D277:E277"/>
    <mergeCell ref="F277:G277"/>
    <mergeCell ref="H277:I277"/>
    <mergeCell ref="J277:K277"/>
    <mergeCell ref="L277:M277"/>
    <mergeCell ref="N277:O277"/>
    <mergeCell ref="D291:E291"/>
    <mergeCell ref="F291:G291"/>
    <mergeCell ref="H291:I291"/>
    <mergeCell ref="J291:K291"/>
    <mergeCell ref="L291:M291"/>
    <mergeCell ref="N291:O291"/>
    <mergeCell ref="L326:M326"/>
    <mergeCell ref="N326:O326"/>
    <mergeCell ref="L327:M327"/>
    <mergeCell ref="N327:O327"/>
    <mergeCell ref="L328:M328"/>
    <mergeCell ref="N328:O328"/>
    <mergeCell ref="B225:B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L302:M302"/>
    <mergeCell ref="N302:O302"/>
    <mergeCell ref="L308:M308"/>
    <mergeCell ref="N308:O308"/>
    <mergeCell ref="L309:M309"/>
    <mergeCell ref="N309:O309"/>
    <mergeCell ref="L307:M307"/>
    <mergeCell ref="N307:O307"/>
    <mergeCell ref="L299:M300"/>
    <mergeCell ref="N299:O300"/>
    <mergeCell ref="L295:M295"/>
    <mergeCell ref="N295:O295"/>
    <mergeCell ref="L329:M329"/>
    <mergeCell ref="N329:O329"/>
    <mergeCell ref="L330:M330"/>
    <mergeCell ref="N330:O330"/>
    <mergeCell ref="L331:M331"/>
    <mergeCell ref="N331:O331"/>
    <mergeCell ref="L332:M332"/>
    <mergeCell ref="N332:O332"/>
    <mergeCell ref="L334:M334"/>
    <mergeCell ref="N334:O334"/>
    <mergeCell ref="L335:M335"/>
    <mergeCell ref="N335:O335"/>
    <mergeCell ref="L310:M310"/>
    <mergeCell ref="N310:O310"/>
    <mergeCell ref="L312:M312"/>
    <mergeCell ref="N312:O312"/>
    <mergeCell ref="L313:M313"/>
    <mergeCell ref="N313:O313"/>
    <mergeCell ref="L321:M321"/>
    <mergeCell ref="N321:O321"/>
    <mergeCell ref="L325:M325"/>
    <mergeCell ref="N325:O325"/>
    <mergeCell ref="L319:M320"/>
    <mergeCell ref="N319:O320"/>
    <mergeCell ref="L316:M316"/>
    <mergeCell ref="N316:O316"/>
    <mergeCell ref="L273:M273"/>
    <mergeCell ref="N273:O273"/>
    <mergeCell ref="L274:M274"/>
    <mergeCell ref="N274:O274"/>
    <mergeCell ref="L278:M279"/>
    <mergeCell ref="N278:O279"/>
    <mergeCell ref="L282:M282"/>
    <mergeCell ref="N282:O282"/>
    <mergeCell ref="L283:M283"/>
    <mergeCell ref="N283:O283"/>
    <mergeCell ref="L286:M286"/>
    <mergeCell ref="N286:O286"/>
    <mergeCell ref="L287:M287"/>
    <mergeCell ref="N287:O287"/>
    <mergeCell ref="L288:M288"/>
    <mergeCell ref="N288:O288"/>
    <mergeCell ref="L289:M289"/>
    <mergeCell ref="N289:O289"/>
    <mergeCell ref="L290:M290"/>
    <mergeCell ref="N290:O290"/>
    <mergeCell ref="L293:M293"/>
    <mergeCell ref="N293:O293"/>
    <mergeCell ref="L294:M294"/>
    <mergeCell ref="N294:O294"/>
    <mergeCell ref="L298:M298"/>
    <mergeCell ref="N298:O298"/>
    <mergeCell ref="L301:M301"/>
    <mergeCell ref="N301:O301"/>
    <mergeCell ref="L280:M281"/>
    <mergeCell ref="N280:O281"/>
    <mergeCell ref="L333:M333"/>
    <mergeCell ref="N333:O333"/>
    <mergeCell ref="L311:M311"/>
    <mergeCell ref="N311:O311"/>
    <mergeCell ref="L275:M276"/>
    <mergeCell ref="N275:O276"/>
    <mergeCell ref="L284:M285"/>
    <mergeCell ref="L324:M324"/>
    <mergeCell ref="N324:O324"/>
    <mergeCell ref="L314:M315"/>
    <mergeCell ref="N314:O315"/>
    <mergeCell ref="P311:Q311"/>
    <mergeCell ref="R311:S311"/>
    <mergeCell ref="T311:U311"/>
    <mergeCell ref="V311:W311"/>
    <mergeCell ref="L242:M242"/>
    <mergeCell ref="N242:O242"/>
    <mergeCell ref="P242:Q242"/>
    <mergeCell ref="AJ243:AK243"/>
    <mergeCell ref="AZ256:BA256"/>
    <mergeCell ref="BB256:BC256"/>
    <mergeCell ref="AZ257:BA257"/>
    <mergeCell ref="BB257:BC257"/>
    <mergeCell ref="AH249:AI249"/>
    <mergeCell ref="AJ249:AK249"/>
    <mergeCell ref="AH248:AI248"/>
    <mergeCell ref="AJ248:AK248"/>
    <mergeCell ref="AJ255:AK255"/>
    <mergeCell ref="B332:C332"/>
    <mergeCell ref="D332:E332"/>
    <mergeCell ref="F332:G332"/>
    <mergeCell ref="B334:C334"/>
    <mergeCell ref="D334:E334"/>
    <mergeCell ref="F334:G334"/>
    <mergeCell ref="B335:C335"/>
    <mergeCell ref="D335:E335"/>
    <mergeCell ref="F335:G335"/>
    <mergeCell ref="B336:C336"/>
    <mergeCell ref="D336:E336"/>
    <mergeCell ref="F336:G336"/>
    <mergeCell ref="D333:E333"/>
    <mergeCell ref="F333:G333"/>
    <mergeCell ref="B503:C503"/>
    <mergeCell ref="D503:E503"/>
    <mergeCell ref="F503:G503"/>
    <mergeCell ref="B339:C339"/>
    <mergeCell ref="D339:E339"/>
    <mergeCell ref="F339:G339"/>
    <mergeCell ref="B340:C340"/>
    <mergeCell ref="D340:E340"/>
    <mergeCell ref="F340:G340"/>
    <mergeCell ref="B341:C341"/>
    <mergeCell ref="D341:E341"/>
    <mergeCell ref="F341:G341"/>
    <mergeCell ref="B342:C342"/>
    <mergeCell ref="D342:E342"/>
    <mergeCell ref="F342:G342"/>
    <mergeCell ref="B343:C343"/>
    <mergeCell ref="D343:E343"/>
    <mergeCell ref="F343:G343"/>
    <mergeCell ref="D402:E403"/>
    <mergeCell ref="F402:G403"/>
    <mergeCell ref="F406:G407"/>
    <mergeCell ref="B390:C391"/>
    <mergeCell ref="B394:C395"/>
    <mergeCell ref="B398:C399"/>
    <mergeCell ref="B402:C403"/>
    <mergeCell ref="B406:C407"/>
    <mergeCell ref="B410:C411"/>
    <mergeCell ref="B414:C415"/>
    <mergeCell ref="B418:C419"/>
    <mergeCell ref="B478:C479"/>
    <mergeCell ref="D478:E479"/>
    <mergeCell ref="F478:G479"/>
    <mergeCell ref="B480:C481"/>
    <mergeCell ref="D480:E481"/>
    <mergeCell ref="F480:G481"/>
    <mergeCell ref="B482:C483"/>
    <mergeCell ref="D482:E483"/>
    <mergeCell ref="F482:G483"/>
    <mergeCell ref="B376:C377"/>
    <mergeCell ref="D376:E377"/>
    <mergeCell ref="F376:G377"/>
    <mergeCell ref="B384:C385"/>
    <mergeCell ref="D384:E385"/>
    <mergeCell ref="F384:G385"/>
    <mergeCell ref="B408:C409"/>
    <mergeCell ref="B424:C425"/>
    <mergeCell ref="D424:E425"/>
    <mergeCell ref="B432:C433"/>
    <mergeCell ref="D432:E433"/>
    <mergeCell ref="F432:G433"/>
    <mergeCell ref="B319:C320"/>
    <mergeCell ref="D319:E320"/>
    <mergeCell ref="F319:G320"/>
    <mergeCell ref="F316:G316"/>
    <mergeCell ref="B321:C321"/>
    <mergeCell ref="D321:E321"/>
    <mergeCell ref="F321:G321"/>
    <mergeCell ref="B325:C325"/>
    <mergeCell ref="D325:E325"/>
    <mergeCell ref="F325:G325"/>
    <mergeCell ref="B326:C326"/>
    <mergeCell ref="D326:E326"/>
    <mergeCell ref="F326:G326"/>
    <mergeCell ref="B327:C327"/>
    <mergeCell ref="D327:E327"/>
    <mergeCell ref="F327:G327"/>
    <mergeCell ref="B329:C329"/>
    <mergeCell ref="D329:E329"/>
    <mergeCell ref="F329:G329"/>
    <mergeCell ref="D328:E328"/>
    <mergeCell ref="F328:G328"/>
    <mergeCell ref="D324:E324"/>
    <mergeCell ref="F324:G324"/>
    <mergeCell ref="B330:C330"/>
    <mergeCell ref="D330:E330"/>
    <mergeCell ref="F330:G330"/>
    <mergeCell ref="B331:C331"/>
    <mergeCell ref="D331:E331"/>
    <mergeCell ref="F331:G331"/>
    <mergeCell ref="B404:C405"/>
    <mergeCell ref="D404:E405"/>
    <mergeCell ref="F404:G405"/>
    <mergeCell ref="B428:C429"/>
    <mergeCell ref="F450:G451"/>
    <mergeCell ref="B462:C463"/>
    <mergeCell ref="D462:E463"/>
    <mergeCell ref="F462:G463"/>
    <mergeCell ref="B468:C469"/>
    <mergeCell ref="D468:E469"/>
    <mergeCell ref="F468:G469"/>
    <mergeCell ref="B344:C345"/>
    <mergeCell ref="D344:E345"/>
    <mergeCell ref="F344:G345"/>
    <mergeCell ref="B476:C477"/>
    <mergeCell ref="D476:E477"/>
    <mergeCell ref="F476:G477"/>
    <mergeCell ref="B337:C338"/>
    <mergeCell ref="B314:C315"/>
    <mergeCell ref="D314:E315"/>
    <mergeCell ref="F314:G315"/>
    <mergeCell ref="B317:C318"/>
    <mergeCell ref="D317:E318"/>
    <mergeCell ref="F317:G318"/>
    <mergeCell ref="B312:C312"/>
    <mergeCell ref="D312:E312"/>
    <mergeCell ref="F312:G312"/>
    <mergeCell ref="B313:C313"/>
    <mergeCell ref="D313:E313"/>
    <mergeCell ref="F313:G313"/>
    <mergeCell ref="B282:C282"/>
    <mergeCell ref="D282:E282"/>
    <mergeCell ref="F282:G282"/>
    <mergeCell ref="B283:C283"/>
    <mergeCell ref="D283:E283"/>
    <mergeCell ref="F283:G283"/>
    <mergeCell ref="B286:C286"/>
    <mergeCell ref="D286:E286"/>
    <mergeCell ref="F286:G286"/>
    <mergeCell ref="B287:C287"/>
    <mergeCell ref="D287:E287"/>
    <mergeCell ref="F287:G287"/>
    <mergeCell ref="B288:C288"/>
    <mergeCell ref="D288:E288"/>
    <mergeCell ref="F288:G288"/>
    <mergeCell ref="B289:C289"/>
    <mergeCell ref="D289:E289"/>
    <mergeCell ref="F289:G289"/>
    <mergeCell ref="B290:C290"/>
    <mergeCell ref="D290:E290"/>
    <mergeCell ref="F290:G290"/>
    <mergeCell ref="B293:C293"/>
    <mergeCell ref="D293:E293"/>
    <mergeCell ref="F293:G293"/>
    <mergeCell ref="B298:C298"/>
    <mergeCell ref="D298:E298"/>
    <mergeCell ref="F298:G298"/>
    <mergeCell ref="D294:E294"/>
    <mergeCell ref="F294:G294"/>
    <mergeCell ref="B311:C311"/>
    <mergeCell ref="D311:E311"/>
    <mergeCell ref="F311:G311"/>
    <mergeCell ref="B305:C306"/>
    <mergeCell ref="B284:C285"/>
    <mergeCell ref="D284:E285"/>
    <mergeCell ref="F284:G285"/>
    <mergeCell ref="B296:C297"/>
    <mergeCell ref="D296:E297"/>
    <mergeCell ref="F296:G297"/>
    <mergeCell ref="F280:G281"/>
    <mergeCell ref="B299:C300"/>
    <mergeCell ref="D299:E300"/>
    <mergeCell ref="F299:G300"/>
    <mergeCell ref="B301:C301"/>
    <mergeCell ref="D301:E301"/>
    <mergeCell ref="F301:G301"/>
    <mergeCell ref="B302:C302"/>
    <mergeCell ref="D302:E302"/>
    <mergeCell ref="F302:G302"/>
    <mergeCell ref="B308:C308"/>
    <mergeCell ref="D308:E308"/>
    <mergeCell ref="F308:G308"/>
    <mergeCell ref="B309:C309"/>
    <mergeCell ref="D309:E309"/>
    <mergeCell ref="F309:G309"/>
    <mergeCell ref="D307:E307"/>
    <mergeCell ref="F307:G307"/>
    <mergeCell ref="B303:C304"/>
    <mergeCell ref="D303:E304"/>
    <mergeCell ref="F303:G304"/>
    <mergeCell ref="B310:C310"/>
    <mergeCell ref="D310:E310"/>
    <mergeCell ref="F310:G310"/>
    <mergeCell ref="B275:C276"/>
    <mergeCell ref="P275:Q276"/>
    <mergeCell ref="R275:S276"/>
    <mergeCell ref="T275:U276"/>
    <mergeCell ref="V275:W276"/>
    <mergeCell ref="X275:Y276"/>
    <mergeCell ref="H284:I285"/>
    <mergeCell ref="J284:K285"/>
    <mergeCell ref="N284:O285"/>
    <mergeCell ref="P284:Q285"/>
    <mergeCell ref="R284:S285"/>
    <mergeCell ref="T284:U285"/>
    <mergeCell ref="V284:W285"/>
    <mergeCell ref="X284:Y285"/>
    <mergeCell ref="J299:K300"/>
    <mergeCell ref="H295:I295"/>
    <mergeCell ref="V277:W277"/>
    <mergeCell ref="R310:S310"/>
    <mergeCell ref="D292:E292"/>
    <mergeCell ref="F292:G292"/>
    <mergeCell ref="H292:I292"/>
    <mergeCell ref="J292:K292"/>
    <mergeCell ref="L292:M292"/>
    <mergeCell ref="N292:O292"/>
    <mergeCell ref="J303:K304"/>
    <mergeCell ref="L303:M304"/>
    <mergeCell ref="N303:O304"/>
    <mergeCell ref="P303:Q304"/>
    <mergeCell ref="R303:S304"/>
    <mergeCell ref="H303:I304"/>
    <mergeCell ref="H296:I297"/>
    <mergeCell ref="J296:K297"/>
    <mergeCell ref="L296:M297"/>
    <mergeCell ref="N296:O297"/>
    <mergeCell ref="R296:S297"/>
    <mergeCell ref="L262:M262"/>
    <mergeCell ref="N262:O262"/>
    <mergeCell ref="L263:M263"/>
    <mergeCell ref="N263:O263"/>
    <mergeCell ref="L264:M264"/>
    <mergeCell ref="N264:O264"/>
    <mergeCell ref="AI143:AI144"/>
    <mergeCell ref="AG145:AG146"/>
    <mergeCell ref="AI145:AI146"/>
    <mergeCell ref="D295:E295"/>
    <mergeCell ref="F295:G295"/>
    <mergeCell ref="AG147:AG148"/>
    <mergeCell ref="AH147:AH148"/>
    <mergeCell ref="AI147:AI148"/>
    <mergeCell ref="B256:C256"/>
    <mergeCell ref="D256:E256"/>
    <mergeCell ref="F256:G256"/>
    <mergeCell ref="D260:E260"/>
    <mergeCell ref="F260:G260"/>
    <mergeCell ref="B261:C261"/>
    <mergeCell ref="D261:E261"/>
    <mergeCell ref="F261:G261"/>
    <mergeCell ref="B262:C262"/>
    <mergeCell ref="D262:E262"/>
    <mergeCell ref="F262:G262"/>
    <mergeCell ref="B263:C263"/>
    <mergeCell ref="D263:E263"/>
    <mergeCell ref="F263:G263"/>
    <mergeCell ref="B264:C264"/>
    <mergeCell ref="D264:E264"/>
    <mergeCell ref="F264:G264"/>
    <mergeCell ref="D257:E257"/>
    <mergeCell ref="F257:G257"/>
    <mergeCell ref="B260:C260"/>
    <mergeCell ref="B278:C279"/>
    <mergeCell ref="D278:E279"/>
    <mergeCell ref="F278:G279"/>
    <mergeCell ref="B265:C265"/>
    <mergeCell ref="D265:E265"/>
    <mergeCell ref="F265:G265"/>
    <mergeCell ref="B267:C267"/>
    <mergeCell ref="D267:E267"/>
    <mergeCell ref="F267:G267"/>
    <mergeCell ref="B268:C268"/>
    <mergeCell ref="D268:E268"/>
    <mergeCell ref="F268:G268"/>
    <mergeCell ref="B273:C273"/>
    <mergeCell ref="D273:E273"/>
    <mergeCell ref="F273:G273"/>
    <mergeCell ref="D266:E266"/>
    <mergeCell ref="F266:G266"/>
    <mergeCell ref="D274:E274"/>
    <mergeCell ref="F274:G274"/>
    <mergeCell ref="B271:C272"/>
    <mergeCell ref="D271:E272"/>
    <mergeCell ref="F271:G272"/>
    <mergeCell ref="Z264:AA264"/>
    <mergeCell ref="AF261:AG261"/>
    <mergeCell ref="AH261:AI261"/>
    <mergeCell ref="AF262:AG262"/>
    <mergeCell ref="V246:W246"/>
    <mergeCell ref="X246:Y246"/>
    <mergeCell ref="B280:C281"/>
    <mergeCell ref="D280:E281"/>
    <mergeCell ref="D249:E249"/>
    <mergeCell ref="F249:G249"/>
    <mergeCell ref="H249:I249"/>
    <mergeCell ref="J249:K249"/>
    <mergeCell ref="L249:M249"/>
    <mergeCell ref="N249:O249"/>
    <mergeCell ref="P249:Q249"/>
    <mergeCell ref="AI111:AI112"/>
    <mergeCell ref="AG114:AG115"/>
    <mergeCell ref="AH114:AH115"/>
    <mergeCell ref="AI114:AI115"/>
    <mergeCell ref="AG90:AG91"/>
    <mergeCell ref="AH90:AH91"/>
    <mergeCell ref="AI90:AI91"/>
    <mergeCell ref="AG92:AG93"/>
    <mergeCell ref="N260:O260"/>
    <mergeCell ref="AG116:AG117"/>
    <mergeCell ref="AH116:AH117"/>
    <mergeCell ref="AI116:AI117"/>
    <mergeCell ref="AG118:AG119"/>
    <mergeCell ref="AH118:AH119"/>
    <mergeCell ref="AI118:AI119"/>
    <mergeCell ref="AI151:AI152"/>
    <mergeCell ref="AG153:AG154"/>
    <mergeCell ref="AH153:AH154"/>
    <mergeCell ref="AI153:AI154"/>
    <mergeCell ref="AG155:AG156"/>
    <mergeCell ref="AH155:AH156"/>
    <mergeCell ref="AI155:AI156"/>
    <mergeCell ref="AG157:AG158"/>
    <mergeCell ref="AH157:AH158"/>
    <mergeCell ref="AI157:AI158"/>
    <mergeCell ref="AG160:AG161"/>
    <mergeCell ref="AH160:AH161"/>
    <mergeCell ref="AI160:AI161"/>
    <mergeCell ref="AG163:AG164"/>
    <mergeCell ref="AH163:AH164"/>
    <mergeCell ref="AI163:AI164"/>
    <mergeCell ref="AG165:AG166"/>
    <mergeCell ref="AH165:AH166"/>
    <mergeCell ref="AI165:AI166"/>
    <mergeCell ref="AG168:AG169"/>
    <mergeCell ref="AH168:AH169"/>
    <mergeCell ref="AI168:AI169"/>
    <mergeCell ref="AG170:AG171"/>
    <mergeCell ref="AH170:AH171"/>
    <mergeCell ref="AI170:AI171"/>
    <mergeCell ref="AG172:AG173"/>
    <mergeCell ref="AH172:AH173"/>
    <mergeCell ref="AI172:AI173"/>
    <mergeCell ref="AG124:AG125"/>
    <mergeCell ref="AH124:AH125"/>
    <mergeCell ref="AI124:AI125"/>
    <mergeCell ref="AG127:AG128"/>
    <mergeCell ref="AH127:AH128"/>
    <mergeCell ref="AI127:AI128"/>
    <mergeCell ref="AG129:AG130"/>
    <mergeCell ref="AH129:AH130"/>
    <mergeCell ref="AI129:AI130"/>
    <mergeCell ref="AG131:AG132"/>
    <mergeCell ref="AH131:AH132"/>
    <mergeCell ref="AI131:AI132"/>
    <mergeCell ref="AG134:AG135"/>
    <mergeCell ref="AH134:AH135"/>
    <mergeCell ref="AI134:AI135"/>
    <mergeCell ref="AG137:AG138"/>
    <mergeCell ref="AH137:AH138"/>
    <mergeCell ref="AI137:AI138"/>
    <mergeCell ref="AG139:AG140"/>
    <mergeCell ref="V249:W249"/>
    <mergeCell ref="X249:Y249"/>
    <mergeCell ref="AI83:AI84"/>
    <mergeCell ref="AG81:AG82"/>
    <mergeCell ref="AH81:AH82"/>
    <mergeCell ref="AI81:AI82"/>
    <mergeCell ref="AH85:AH86"/>
    <mergeCell ref="AI85:AI86"/>
    <mergeCell ref="AG87:AG88"/>
    <mergeCell ref="AH87:AH88"/>
    <mergeCell ref="AI87:AI88"/>
    <mergeCell ref="AG85:AG86"/>
    <mergeCell ref="AH92:AH93"/>
    <mergeCell ref="AI92:AI93"/>
    <mergeCell ref="AG94:AG95"/>
    <mergeCell ref="AH94:AH95"/>
    <mergeCell ref="AI94:AI95"/>
    <mergeCell ref="AG96:AG97"/>
    <mergeCell ref="AH96:AH97"/>
    <mergeCell ref="AI96:AI97"/>
    <mergeCell ref="AG98:AG99"/>
    <mergeCell ref="AH98:AH99"/>
    <mergeCell ref="AI98:AI99"/>
    <mergeCell ref="AG100:AG101"/>
    <mergeCell ref="AH100:AH101"/>
    <mergeCell ref="AI100:AI101"/>
    <mergeCell ref="AG102:AG103"/>
    <mergeCell ref="AH102:AH103"/>
    <mergeCell ref="AI102:AI103"/>
    <mergeCell ref="AG105:AG106"/>
    <mergeCell ref="AH105:AH106"/>
    <mergeCell ref="AI105:AI106"/>
    <mergeCell ref="AG107:AG108"/>
    <mergeCell ref="AH107:AH108"/>
    <mergeCell ref="AI107:AI108"/>
    <mergeCell ref="V153:V154"/>
    <mergeCell ref="W153:W154"/>
    <mergeCell ref="V143:V144"/>
    <mergeCell ref="W143:W144"/>
    <mergeCell ref="V145:V146"/>
    <mergeCell ref="W145:W146"/>
    <mergeCell ref="V147:V148"/>
    <mergeCell ref="W147:W148"/>
    <mergeCell ref="Y200:Y201"/>
    <mergeCell ref="Y181:Y182"/>
    <mergeCell ref="Y183:Y184"/>
    <mergeCell ref="Y186:Y187"/>
    <mergeCell ref="Y188:Y189"/>
    <mergeCell ref="Y192:Y193"/>
    <mergeCell ref="Y194:Y195"/>
    <mergeCell ref="Y196:Y197"/>
    <mergeCell ref="Y223:Y224"/>
    <mergeCell ref="Z220:Z221"/>
    <mergeCell ref="AA220:AA221"/>
    <mergeCell ref="Z223:Z224"/>
    <mergeCell ref="AA223:AA224"/>
    <mergeCell ref="V168:V169"/>
    <mergeCell ref="W168:W169"/>
    <mergeCell ref="V192:V193"/>
    <mergeCell ref="AG60:AG61"/>
    <mergeCell ref="AH60:AH61"/>
    <mergeCell ref="AI60:AI61"/>
    <mergeCell ref="AG62:AG63"/>
    <mergeCell ref="AH62:AH63"/>
    <mergeCell ref="AI62:AI63"/>
    <mergeCell ref="AG65:AG66"/>
    <mergeCell ref="AH65:AH66"/>
    <mergeCell ref="AI65:AI66"/>
    <mergeCell ref="AG68:AG69"/>
    <mergeCell ref="AH68:AH69"/>
    <mergeCell ref="AI68:AI69"/>
    <mergeCell ref="AG70:AG71"/>
    <mergeCell ref="AH70:AH71"/>
    <mergeCell ref="AI70:AI71"/>
    <mergeCell ref="AG72:AG73"/>
    <mergeCell ref="AH72:AH73"/>
    <mergeCell ref="AI72:AI73"/>
    <mergeCell ref="AG74:AG75"/>
    <mergeCell ref="AH74:AH75"/>
    <mergeCell ref="AI74:AI75"/>
    <mergeCell ref="AG77:AG78"/>
    <mergeCell ref="AH77:AH78"/>
    <mergeCell ref="AI77:AI78"/>
    <mergeCell ref="AG79:AG80"/>
    <mergeCell ref="AH79:AH80"/>
    <mergeCell ref="AI79:AI80"/>
    <mergeCell ref="AH47:AH48"/>
    <mergeCell ref="AI47:AI48"/>
    <mergeCell ref="AG49:AG50"/>
    <mergeCell ref="AH49:AH50"/>
    <mergeCell ref="AI49:AI50"/>
    <mergeCell ref="AG51:AG52"/>
    <mergeCell ref="AH51:AH52"/>
    <mergeCell ref="AI51:AI52"/>
    <mergeCell ref="AG54:AG55"/>
    <mergeCell ref="AH54:AH55"/>
    <mergeCell ref="AI54:AI55"/>
    <mergeCell ref="AG56:AG57"/>
    <mergeCell ref="D248:E248"/>
    <mergeCell ref="AF5:AI5"/>
    <mergeCell ref="AF6:AG6"/>
    <mergeCell ref="AH6:AI6"/>
    <mergeCell ref="AG8:AG9"/>
    <mergeCell ref="AH8:AH9"/>
    <mergeCell ref="AI8:AI9"/>
    <mergeCell ref="AG10:AG11"/>
    <mergeCell ref="AH10:AH11"/>
    <mergeCell ref="AI10:AI11"/>
    <mergeCell ref="AG12:AG13"/>
    <mergeCell ref="AH12:AH13"/>
    <mergeCell ref="AI12:AI13"/>
    <mergeCell ref="AG14:AG15"/>
    <mergeCell ref="AH14:AH15"/>
    <mergeCell ref="AI14:AI15"/>
    <mergeCell ref="AG16:AG17"/>
    <mergeCell ref="AH16:AH17"/>
    <mergeCell ref="AI16:AI17"/>
    <mergeCell ref="AG18:AG19"/>
    <mergeCell ref="AH18:AH19"/>
    <mergeCell ref="AI18:AI19"/>
    <mergeCell ref="AG20:AG21"/>
    <mergeCell ref="AH20:AH21"/>
    <mergeCell ref="AI20:AI21"/>
    <mergeCell ref="AG22:AG23"/>
    <mergeCell ref="AH22:AH23"/>
    <mergeCell ref="AI22:AI23"/>
    <mergeCell ref="AG24:AG25"/>
    <mergeCell ref="AH24:AH25"/>
    <mergeCell ref="AI24:AI25"/>
    <mergeCell ref="AG26:AG27"/>
    <mergeCell ref="AH26:AH27"/>
    <mergeCell ref="AI26:AI27"/>
    <mergeCell ref="AG29:AG30"/>
    <mergeCell ref="AH29:AH30"/>
    <mergeCell ref="AI29:AI30"/>
    <mergeCell ref="AG31:AG32"/>
    <mergeCell ref="AH31:AH32"/>
    <mergeCell ref="AI31:AI32"/>
    <mergeCell ref="AG33:AG34"/>
    <mergeCell ref="AH33:AH34"/>
    <mergeCell ref="AI33:AI34"/>
    <mergeCell ref="AG35:AG36"/>
    <mergeCell ref="AG41:AG42"/>
    <mergeCell ref="AH41:AH42"/>
    <mergeCell ref="AI41:AI42"/>
    <mergeCell ref="AG43:AG44"/>
    <mergeCell ref="AH43:AH44"/>
    <mergeCell ref="AI43:AI44"/>
    <mergeCell ref="AG45:AG46"/>
    <mergeCell ref="AH45:AH46"/>
    <mergeCell ref="AI45:AI46"/>
    <mergeCell ref="AG47:AG48"/>
    <mergeCell ref="AH35:AH36"/>
    <mergeCell ref="AI35:AI36"/>
    <mergeCell ref="Z51:Z52"/>
    <mergeCell ref="AA51:AA52"/>
    <mergeCell ref="AG37:AG38"/>
    <mergeCell ref="AH56:AH57"/>
    <mergeCell ref="AI56:AI57"/>
    <mergeCell ref="AG58:AG59"/>
    <mergeCell ref="AH58:AH59"/>
    <mergeCell ref="AI58:AI59"/>
    <mergeCell ref="B216:B217"/>
    <mergeCell ref="B220:B221"/>
    <mergeCell ref="Y220:Y221"/>
    <mergeCell ref="Y151:Y152"/>
    <mergeCell ref="Y216:Y217"/>
    <mergeCell ref="Y198:Y199"/>
    <mergeCell ref="AH37:AH38"/>
    <mergeCell ref="AI37:AI38"/>
    <mergeCell ref="AG39:AG40"/>
    <mergeCell ref="Y163:Y164"/>
    <mergeCell ref="Y165:Y166"/>
    <mergeCell ref="Y168:Y169"/>
    <mergeCell ref="Y170:Y171"/>
    <mergeCell ref="Y172:Y173"/>
    <mergeCell ref="B241:C241"/>
    <mergeCell ref="D241:E241"/>
    <mergeCell ref="F241:G241"/>
    <mergeCell ref="H241:I241"/>
    <mergeCell ref="J241:K241"/>
    <mergeCell ref="L241:M241"/>
    <mergeCell ref="N241:O241"/>
    <mergeCell ref="P241:Q241"/>
    <mergeCell ref="R241:S241"/>
    <mergeCell ref="T241:U241"/>
    <mergeCell ref="V241:W241"/>
    <mergeCell ref="X241:Y241"/>
    <mergeCell ref="Z241:AA241"/>
    <mergeCell ref="AB241:AC241"/>
    <mergeCell ref="AD241:AE241"/>
    <mergeCell ref="AF241:AG241"/>
    <mergeCell ref="AH241:AI241"/>
    <mergeCell ref="H239:I239"/>
    <mergeCell ref="J239:K239"/>
    <mergeCell ref="B240:C240"/>
    <mergeCell ref="D240:E240"/>
    <mergeCell ref="F240:G240"/>
    <mergeCell ref="H240:I240"/>
    <mergeCell ref="J240:K240"/>
    <mergeCell ref="L240:M240"/>
    <mergeCell ref="N240:O240"/>
    <mergeCell ref="P240:Q240"/>
    <mergeCell ref="R240:S240"/>
    <mergeCell ref="T240:U240"/>
    <mergeCell ref="V240:W240"/>
    <mergeCell ref="X240:Y240"/>
    <mergeCell ref="Z240:AA240"/>
    <mergeCell ref="B239:C239"/>
    <mergeCell ref="D239:E239"/>
    <mergeCell ref="F239:G239"/>
    <mergeCell ref="L239:M239"/>
    <mergeCell ref="N239:O239"/>
    <mergeCell ref="P239:Q239"/>
    <mergeCell ref="R239:S239"/>
    <mergeCell ref="T239:U239"/>
    <mergeCell ref="V239:W239"/>
    <mergeCell ref="X239:Y239"/>
    <mergeCell ref="Z239:AA239"/>
    <mergeCell ref="AD239:AE239"/>
    <mergeCell ref="AB240:AC240"/>
    <mergeCell ref="AD240:AE240"/>
    <mergeCell ref="AF240:AG240"/>
    <mergeCell ref="AB239:AC239"/>
    <mergeCell ref="AH39:AH40"/>
    <mergeCell ref="AI39:AI40"/>
    <mergeCell ref="B7:C7"/>
    <mergeCell ref="B118:B119"/>
    <mergeCell ref="Y118:Y119"/>
    <mergeCell ref="Y31:Y32"/>
    <mergeCell ref="Y33:Y34"/>
    <mergeCell ref="Y35:Y36"/>
    <mergeCell ref="Y37:Y38"/>
    <mergeCell ref="Y39:Y40"/>
    <mergeCell ref="Y41:Y42"/>
    <mergeCell ref="Y43:Y44"/>
    <mergeCell ref="Y45:Y46"/>
    <mergeCell ref="Y12:Y13"/>
    <mergeCell ref="Y14:Y15"/>
    <mergeCell ref="Y16:Y17"/>
    <mergeCell ref="Y18:Y19"/>
    <mergeCell ref="Y20:Y21"/>
    <mergeCell ref="Y177:Y178"/>
    <mergeCell ref="Z65:Z66"/>
    <mergeCell ref="AA65:AA66"/>
    <mergeCell ref="Z68:Z69"/>
    <mergeCell ref="AA68:AA69"/>
    <mergeCell ref="Y94:Y95"/>
    <mergeCell ref="Y96:Y97"/>
    <mergeCell ref="Y98:Y99"/>
    <mergeCell ref="Y100:Y101"/>
    <mergeCell ref="Y102:Y103"/>
    <mergeCell ref="Y105:Y106"/>
    <mergeCell ref="Y153:Y154"/>
    <mergeCell ref="Y155:Y156"/>
    <mergeCell ref="Y157:Y158"/>
    <mergeCell ref="Y160:Y161"/>
    <mergeCell ref="Y107:Y108"/>
    <mergeCell ref="Y111:Y112"/>
    <mergeCell ref="Y114:Y115"/>
    <mergeCell ref="Y116:Y117"/>
    <mergeCell ref="Y124:Y125"/>
    <mergeCell ref="Y127:Y128"/>
    <mergeCell ref="Y129:Y130"/>
    <mergeCell ref="AA14:AA15"/>
    <mergeCell ref="U12:U13"/>
    <mergeCell ref="V12:V13"/>
    <mergeCell ref="W12:W13"/>
    <mergeCell ref="U14:U15"/>
    <mergeCell ref="V14:V15"/>
    <mergeCell ref="W14:W15"/>
    <mergeCell ref="D10:D11"/>
    <mergeCell ref="E10:E11"/>
    <mergeCell ref="F10:F11"/>
    <mergeCell ref="G10:G11"/>
    <mergeCell ref="H10:H11"/>
    <mergeCell ref="I10:I11"/>
    <mergeCell ref="Y68:Y69"/>
    <mergeCell ref="B92:B93"/>
    <mergeCell ref="Y92:Y93"/>
    <mergeCell ref="B58:B59"/>
    <mergeCell ref="B62:B63"/>
    <mergeCell ref="B65:B66"/>
    <mergeCell ref="B68:B69"/>
    <mergeCell ref="B29:B30"/>
    <mergeCell ref="B31:B32"/>
    <mergeCell ref="Y175:Y176"/>
    <mergeCell ref="Y131:Y132"/>
    <mergeCell ref="Y134:Y135"/>
    <mergeCell ref="Y137:Y138"/>
    <mergeCell ref="B3:AA3"/>
    <mergeCell ref="Z6:AA6"/>
    <mergeCell ref="X6:Y6"/>
    <mergeCell ref="Z92:Z93"/>
    <mergeCell ref="AA92:AA93"/>
    <mergeCell ref="AA10:AA11"/>
    <mergeCell ref="B10:B11"/>
    <mergeCell ref="Y8:Y9"/>
    <mergeCell ref="Y10:Y11"/>
    <mergeCell ref="Y24:Y25"/>
    <mergeCell ref="Y26:Y27"/>
    <mergeCell ref="Y29:Y30"/>
    <mergeCell ref="Y47:Y48"/>
    <mergeCell ref="Y49:Y50"/>
    <mergeCell ref="Y51:Y52"/>
    <mergeCell ref="Y54:Y55"/>
    <mergeCell ref="Y56:Y57"/>
    <mergeCell ref="Y58:Y59"/>
    <mergeCell ref="Y62:Y63"/>
    <mergeCell ref="Y60:Y61"/>
    <mergeCell ref="B60:B61"/>
    <mergeCell ref="Z60:Z61"/>
    <mergeCell ref="AA60:AA61"/>
    <mergeCell ref="Y70:Y71"/>
    <mergeCell ref="Y72:Y73"/>
    <mergeCell ref="Y74:Y75"/>
    <mergeCell ref="Y65:Y66"/>
    <mergeCell ref="Y77:Y78"/>
    <mergeCell ref="Y79:Y80"/>
    <mergeCell ref="Y83:Y84"/>
    <mergeCell ref="Y85:Y86"/>
    <mergeCell ref="Y87:Y88"/>
    <mergeCell ref="Y90:Y91"/>
    <mergeCell ref="B8:B9"/>
    <mergeCell ref="Z8:Z9"/>
    <mergeCell ref="AA8:AA9"/>
    <mergeCell ref="Z10:Z11"/>
    <mergeCell ref="B12:B13"/>
    <mergeCell ref="Z12:Z13"/>
    <mergeCell ref="AA12:AA13"/>
    <mergeCell ref="B14:B15"/>
    <mergeCell ref="Z14:Z15"/>
    <mergeCell ref="Z16:Z17"/>
    <mergeCell ref="Z24:Z25"/>
    <mergeCell ref="AA24:AA25"/>
    <mergeCell ref="Z26:Z27"/>
    <mergeCell ref="AA26:AA27"/>
    <mergeCell ref="Z29:Z30"/>
    <mergeCell ref="AA29:AA30"/>
    <mergeCell ref="Z31:Z32"/>
    <mergeCell ref="B16:B17"/>
    <mergeCell ref="B18:B19"/>
    <mergeCell ref="B20:B21"/>
    <mergeCell ref="B22:B23"/>
    <mergeCell ref="B24:B25"/>
    <mergeCell ref="B26:B27"/>
    <mergeCell ref="B70:B71"/>
    <mergeCell ref="B72:B73"/>
    <mergeCell ref="B74:B75"/>
    <mergeCell ref="B77:B78"/>
    <mergeCell ref="B79:B80"/>
    <mergeCell ref="B83:B84"/>
    <mergeCell ref="B85:B86"/>
    <mergeCell ref="B87:B88"/>
    <mergeCell ref="Z54:Z55"/>
    <mergeCell ref="AA54:AA55"/>
    <mergeCell ref="Z56:Z57"/>
    <mergeCell ref="AA56:AA57"/>
    <mergeCell ref="Z58:Z59"/>
    <mergeCell ref="AA58:AA59"/>
    <mergeCell ref="Z62:Z63"/>
    <mergeCell ref="AA62:AA63"/>
    <mergeCell ref="Z41:Z42"/>
    <mergeCell ref="AA41:AA42"/>
    <mergeCell ref="AA31:AA32"/>
    <mergeCell ref="Z33:Z34"/>
    <mergeCell ref="AA33:AA34"/>
    <mergeCell ref="Z35:Z36"/>
    <mergeCell ref="AA35:AA36"/>
    <mergeCell ref="Z37:Z38"/>
    <mergeCell ref="AA37:AA38"/>
    <mergeCell ref="Z39:Z40"/>
    <mergeCell ref="AA39:AA40"/>
    <mergeCell ref="AA16:AA17"/>
    <mergeCell ref="Z18:Z19"/>
    <mergeCell ref="AA18:AA19"/>
    <mergeCell ref="Z20:Z21"/>
    <mergeCell ref="AA20:AA21"/>
    <mergeCell ref="Z22:Z23"/>
    <mergeCell ref="AA22:AA23"/>
    <mergeCell ref="Y22:Y23"/>
    <mergeCell ref="AA90:AA91"/>
    <mergeCell ref="Z94:Z95"/>
    <mergeCell ref="AA94:AA95"/>
    <mergeCell ref="Z129:Z130"/>
    <mergeCell ref="AA129:AA130"/>
    <mergeCell ref="Z111:Z112"/>
    <mergeCell ref="AA111:AA112"/>
    <mergeCell ref="Z114:Z115"/>
    <mergeCell ref="AA114:AA115"/>
    <mergeCell ref="Z116:Z117"/>
    <mergeCell ref="AA116:AA117"/>
    <mergeCell ref="Z124:Z125"/>
    <mergeCell ref="Z43:Z44"/>
    <mergeCell ref="AA43:AA44"/>
    <mergeCell ref="Z45:Z46"/>
    <mergeCell ref="AA45:AA46"/>
    <mergeCell ref="Z47:Z48"/>
    <mergeCell ref="AA47:AA48"/>
    <mergeCell ref="Z49:Z50"/>
    <mergeCell ref="AA49:AA50"/>
    <mergeCell ref="Z98:Z99"/>
    <mergeCell ref="AA98:AA99"/>
    <mergeCell ref="Z100:Z101"/>
    <mergeCell ref="AA100:AA101"/>
    <mergeCell ref="Z102:Z103"/>
    <mergeCell ref="AA102:AA103"/>
    <mergeCell ref="Z105:Z106"/>
    <mergeCell ref="AA105:AA106"/>
    <mergeCell ref="Z107:Z108"/>
    <mergeCell ref="AA107:AA108"/>
    <mergeCell ref="Z96:Z97"/>
    <mergeCell ref="AA96:AA97"/>
    <mergeCell ref="Z70:Z71"/>
    <mergeCell ref="AA70:AA71"/>
    <mergeCell ref="Z72:Z73"/>
    <mergeCell ref="AA72:AA73"/>
    <mergeCell ref="Z74:Z75"/>
    <mergeCell ref="AA74:AA75"/>
    <mergeCell ref="Z77:Z78"/>
    <mergeCell ref="AA77:AA78"/>
    <mergeCell ref="Z79:Z80"/>
    <mergeCell ref="AA79:AA80"/>
    <mergeCell ref="Z83:Z84"/>
    <mergeCell ref="AA83:AA84"/>
    <mergeCell ref="Z170:Z171"/>
    <mergeCell ref="AA170:AA171"/>
    <mergeCell ref="Z153:Z154"/>
    <mergeCell ref="AA153:AA154"/>
    <mergeCell ref="Z155:Z156"/>
    <mergeCell ref="AA155:AA156"/>
    <mergeCell ref="Z157:Z158"/>
    <mergeCell ref="AA157:AA158"/>
    <mergeCell ref="Z160:Z161"/>
    <mergeCell ref="AA160:AA161"/>
    <mergeCell ref="Z163:Z164"/>
    <mergeCell ref="AA163:AA164"/>
    <mergeCell ref="Z141:Z142"/>
    <mergeCell ref="AA141:AA142"/>
    <mergeCell ref="Z143:Z144"/>
    <mergeCell ref="AA143:AA144"/>
    <mergeCell ref="Z145:Z146"/>
    <mergeCell ref="AA145:AA146"/>
    <mergeCell ref="Z147:Z148"/>
    <mergeCell ref="AA147:AA148"/>
    <mergeCell ref="Z149:Z150"/>
    <mergeCell ref="AA149:AA150"/>
    <mergeCell ref="Z151:Z152"/>
    <mergeCell ref="AA151:AA152"/>
    <mergeCell ref="Z131:Z132"/>
    <mergeCell ref="AA131:AA132"/>
    <mergeCell ref="Z134:Z135"/>
    <mergeCell ref="AA134:AA135"/>
    <mergeCell ref="Z137:Z138"/>
    <mergeCell ref="AA137:AA138"/>
    <mergeCell ref="Z139:Z140"/>
    <mergeCell ref="AA139:AA140"/>
    <mergeCell ref="B33:B34"/>
    <mergeCell ref="B35:B36"/>
    <mergeCell ref="B37:B38"/>
    <mergeCell ref="B39:B40"/>
    <mergeCell ref="B41:B42"/>
    <mergeCell ref="B43:B44"/>
    <mergeCell ref="B45:B46"/>
    <mergeCell ref="B168:B169"/>
    <mergeCell ref="B170:B171"/>
    <mergeCell ref="B172:B173"/>
    <mergeCell ref="B175:B176"/>
    <mergeCell ref="B177:B178"/>
    <mergeCell ref="B181:B182"/>
    <mergeCell ref="B183:B184"/>
    <mergeCell ref="B186:B187"/>
    <mergeCell ref="B143:B144"/>
    <mergeCell ref="B145:B146"/>
    <mergeCell ref="B147:B148"/>
    <mergeCell ref="B149:B150"/>
    <mergeCell ref="B153:B154"/>
    <mergeCell ref="B155:B156"/>
    <mergeCell ref="B157:B158"/>
    <mergeCell ref="B160:B161"/>
    <mergeCell ref="B163:B164"/>
    <mergeCell ref="B151:B152"/>
    <mergeCell ref="B116:B117"/>
    <mergeCell ref="B124:B125"/>
    <mergeCell ref="B127:B128"/>
    <mergeCell ref="B129:B130"/>
    <mergeCell ref="B131:B132"/>
    <mergeCell ref="B134:B135"/>
    <mergeCell ref="B137:B138"/>
    <mergeCell ref="B139:B140"/>
    <mergeCell ref="B141:B142"/>
    <mergeCell ref="B94:B95"/>
    <mergeCell ref="O81:O82"/>
    <mergeCell ref="P81:P82"/>
    <mergeCell ref="Q81:Q82"/>
    <mergeCell ref="B90:B91"/>
    <mergeCell ref="B47:B48"/>
    <mergeCell ref="B49:B50"/>
    <mergeCell ref="B51:B52"/>
    <mergeCell ref="B54:B55"/>
    <mergeCell ref="B56:B57"/>
    <mergeCell ref="U41:U42"/>
    <mergeCell ref="AA192:AA193"/>
    <mergeCell ref="Z194:Z195"/>
    <mergeCell ref="AA194:AA195"/>
    <mergeCell ref="Z196:Z197"/>
    <mergeCell ref="AA196:AA197"/>
    <mergeCell ref="Z198:Z199"/>
    <mergeCell ref="AA198:AA199"/>
    <mergeCell ref="Z200:Z201"/>
    <mergeCell ref="AA200:AA201"/>
    <mergeCell ref="Z177:Z178"/>
    <mergeCell ref="AA177:AA178"/>
    <mergeCell ref="Z181:Z182"/>
    <mergeCell ref="AA181:AA182"/>
    <mergeCell ref="Z183:Z184"/>
    <mergeCell ref="Z202:Z203"/>
    <mergeCell ref="AA202:AA203"/>
    <mergeCell ref="Z208:Z209"/>
    <mergeCell ref="AA208:AA209"/>
    <mergeCell ref="Z210:Z211"/>
    <mergeCell ref="AA210:AA211"/>
    <mergeCell ref="Z213:Z214"/>
    <mergeCell ref="AA213:AA214"/>
    <mergeCell ref="Z218:Z219"/>
    <mergeCell ref="AA218:AA219"/>
    <mergeCell ref="Y210:Y211"/>
    <mergeCell ref="Y213:Y214"/>
    <mergeCell ref="Y218:Y219"/>
    <mergeCell ref="Y202:Y203"/>
    <mergeCell ref="U155:U156"/>
    <mergeCell ref="V155:V156"/>
    <mergeCell ref="W155:W156"/>
    <mergeCell ref="U157:U158"/>
    <mergeCell ref="V157:V158"/>
    <mergeCell ref="W157:W158"/>
    <mergeCell ref="U160:U161"/>
    <mergeCell ref="V160:V161"/>
    <mergeCell ref="W160:W161"/>
    <mergeCell ref="AA183:AA184"/>
    <mergeCell ref="Z186:Z187"/>
    <mergeCell ref="AA186:AA187"/>
    <mergeCell ref="Z188:Z189"/>
    <mergeCell ref="AA188:AA189"/>
    <mergeCell ref="Z165:Z166"/>
    <mergeCell ref="AA165:AA166"/>
    <mergeCell ref="Z168:Z169"/>
    <mergeCell ref="AA168:AA169"/>
    <mergeCell ref="Z192:Z193"/>
    <mergeCell ref="U163:U164"/>
    <mergeCell ref="V163:V164"/>
    <mergeCell ref="W163:W164"/>
    <mergeCell ref="U165:U166"/>
    <mergeCell ref="V165:V166"/>
    <mergeCell ref="W165:W166"/>
    <mergeCell ref="U168:U169"/>
    <mergeCell ref="B213:B214"/>
    <mergeCell ref="B218:B219"/>
    <mergeCell ref="B223:B224"/>
    <mergeCell ref="B188:B189"/>
    <mergeCell ref="B192:B193"/>
    <mergeCell ref="B194:B195"/>
    <mergeCell ref="B196:B197"/>
    <mergeCell ref="B198:B199"/>
    <mergeCell ref="B200:B201"/>
    <mergeCell ref="B202:B203"/>
    <mergeCell ref="B208:B209"/>
    <mergeCell ref="B210:B211"/>
    <mergeCell ref="B165:B166"/>
    <mergeCell ref="B96:B97"/>
    <mergeCell ref="B98:B99"/>
    <mergeCell ref="B100:B101"/>
    <mergeCell ref="B102:B103"/>
    <mergeCell ref="B105:B106"/>
    <mergeCell ref="B107:B108"/>
    <mergeCell ref="B111:B112"/>
    <mergeCell ref="B114:B115"/>
    <mergeCell ref="U96:U97"/>
    <mergeCell ref="V96:V97"/>
    <mergeCell ref="W96:W97"/>
    <mergeCell ref="U98:U99"/>
    <mergeCell ref="V98:V99"/>
    <mergeCell ref="W98:W99"/>
    <mergeCell ref="U100:U101"/>
    <mergeCell ref="V100:V101"/>
    <mergeCell ref="W100:W101"/>
    <mergeCell ref="U139:U140"/>
    <mergeCell ref="V139:V140"/>
    <mergeCell ref="W139:W140"/>
    <mergeCell ref="U141:U142"/>
    <mergeCell ref="V141:V142"/>
    <mergeCell ref="W141:W142"/>
    <mergeCell ref="V196:V197"/>
    <mergeCell ref="W196:W197"/>
    <mergeCell ref="U198:U199"/>
    <mergeCell ref="V198:V199"/>
    <mergeCell ref="W198:W199"/>
    <mergeCell ref="U186:U187"/>
    <mergeCell ref="V186:V187"/>
    <mergeCell ref="W186:W187"/>
    <mergeCell ref="U188:U189"/>
    <mergeCell ref="W192:W193"/>
    <mergeCell ref="U177:U178"/>
    <mergeCell ref="V177:V178"/>
    <mergeCell ref="W177:W178"/>
    <mergeCell ref="U181:U182"/>
    <mergeCell ref="V181:V182"/>
    <mergeCell ref="W181:W182"/>
    <mergeCell ref="U183:U184"/>
    <mergeCell ref="V183:V184"/>
    <mergeCell ref="W183:W184"/>
    <mergeCell ref="U170:U171"/>
    <mergeCell ref="V170:V171"/>
    <mergeCell ref="W170:W171"/>
    <mergeCell ref="U172:U173"/>
    <mergeCell ref="V172:V173"/>
    <mergeCell ref="W172:W173"/>
    <mergeCell ref="U175:U176"/>
    <mergeCell ref="V175:V176"/>
    <mergeCell ref="W175:W176"/>
    <mergeCell ref="V41:V42"/>
    <mergeCell ref="W41:W42"/>
    <mergeCell ref="U43:U44"/>
    <mergeCell ref="V43:V44"/>
    <mergeCell ref="W43:W44"/>
    <mergeCell ref="U45:U46"/>
    <mergeCell ref="V45:V46"/>
    <mergeCell ref="W45:W46"/>
    <mergeCell ref="V35:V36"/>
    <mergeCell ref="W35:W36"/>
    <mergeCell ref="U37:U38"/>
    <mergeCell ref="V37:V38"/>
    <mergeCell ref="W37:W38"/>
    <mergeCell ref="U39:U40"/>
    <mergeCell ref="V39:V40"/>
    <mergeCell ref="W39:W40"/>
    <mergeCell ref="U68:U69"/>
    <mergeCell ref="V68:V69"/>
    <mergeCell ref="W68:W69"/>
    <mergeCell ref="U70:U71"/>
    <mergeCell ref="V70:V71"/>
    <mergeCell ref="W70:W71"/>
    <mergeCell ref="U72:U73"/>
    <mergeCell ref="V72:V73"/>
    <mergeCell ref="W72:W73"/>
    <mergeCell ref="U60:U61"/>
    <mergeCell ref="V60:V61"/>
    <mergeCell ref="W60:W61"/>
    <mergeCell ref="U62:U63"/>
    <mergeCell ref="V62:V63"/>
    <mergeCell ref="W62:W63"/>
    <mergeCell ref="U65:U66"/>
    <mergeCell ref="V65:V66"/>
    <mergeCell ref="W65:W66"/>
    <mergeCell ref="U54:U55"/>
    <mergeCell ref="V54:V55"/>
    <mergeCell ref="W54:W55"/>
    <mergeCell ref="U56:U57"/>
    <mergeCell ref="V56:V57"/>
    <mergeCell ref="W56:W57"/>
    <mergeCell ref="U58:U59"/>
    <mergeCell ref="V58:V59"/>
    <mergeCell ref="W58:W59"/>
    <mergeCell ref="U47:U48"/>
    <mergeCell ref="V47:V48"/>
    <mergeCell ref="W47:W48"/>
    <mergeCell ref="U49:U50"/>
    <mergeCell ref="V49:V50"/>
    <mergeCell ref="W49:W50"/>
    <mergeCell ref="U51:U52"/>
    <mergeCell ref="V51:V52"/>
    <mergeCell ref="W51:W52"/>
    <mergeCell ref="Q35:Q36"/>
    <mergeCell ref="R35:R36"/>
    <mergeCell ref="S35:S36"/>
    <mergeCell ref="R62:R63"/>
    <mergeCell ref="S62:S63"/>
    <mergeCell ref="S39:S40"/>
    <mergeCell ref="Q41:Q42"/>
    <mergeCell ref="R41:R42"/>
    <mergeCell ref="S41:S42"/>
    <mergeCell ref="Q43:Q44"/>
    <mergeCell ref="U29:U30"/>
    <mergeCell ref="V29:V30"/>
    <mergeCell ref="W29:W30"/>
    <mergeCell ref="U31:U32"/>
    <mergeCell ref="V31:V32"/>
    <mergeCell ref="W31:W32"/>
    <mergeCell ref="U33:U34"/>
    <mergeCell ref="V33:V34"/>
    <mergeCell ref="W33:W34"/>
    <mergeCell ref="P6:Q6"/>
    <mergeCell ref="R6:S6"/>
    <mergeCell ref="T6:U6"/>
    <mergeCell ref="V6:W6"/>
    <mergeCell ref="U8:U9"/>
    <mergeCell ref="V8:V9"/>
    <mergeCell ref="W8:W9"/>
    <mergeCell ref="U10:U11"/>
    <mergeCell ref="V10:V11"/>
    <mergeCell ref="W10:W11"/>
    <mergeCell ref="U20:U21"/>
    <mergeCell ref="V20:V21"/>
    <mergeCell ref="W20:W21"/>
    <mergeCell ref="U35:U36"/>
    <mergeCell ref="U22:U23"/>
    <mergeCell ref="V22:V23"/>
    <mergeCell ref="W22:W23"/>
    <mergeCell ref="U24:U25"/>
    <mergeCell ref="V24:V25"/>
    <mergeCell ref="W24:W25"/>
    <mergeCell ref="U26:U27"/>
    <mergeCell ref="V26:V27"/>
    <mergeCell ref="W26:W27"/>
    <mergeCell ref="U16:U17"/>
    <mergeCell ref="V16:V17"/>
    <mergeCell ref="W16:W17"/>
    <mergeCell ref="U18:U19"/>
    <mergeCell ref="V18:V19"/>
    <mergeCell ref="W18:W19"/>
    <mergeCell ref="Q26:Q27"/>
    <mergeCell ref="R26:R27"/>
    <mergeCell ref="S26:S27"/>
    <mergeCell ref="Q29:Q30"/>
    <mergeCell ref="R29:R30"/>
    <mergeCell ref="S29:S30"/>
    <mergeCell ref="Q31:Q32"/>
    <mergeCell ref="R31:R32"/>
    <mergeCell ref="S31:S32"/>
    <mergeCell ref="Q20:Q21"/>
    <mergeCell ref="R20:R21"/>
    <mergeCell ref="S20:S21"/>
    <mergeCell ref="Q22:Q23"/>
    <mergeCell ref="R22:R23"/>
    <mergeCell ref="S22:S23"/>
    <mergeCell ref="Q24:Q25"/>
    <mergeCell ref="U131:U132"/>
    <mergeCell ref="V131:V132"/>
    <mergeCell ref="W131:W132"/>
    <mergeCell ref="Q96:Q97"/>
    <mergeCell ref="R96:R97"/>
    <mergeCell ref="S96:S97"/>
    <mergeCell ref="Q98:Q99"/>
    <mergeCell ref="R98:R99"/>
    <mergeCell ref="S98:S99"/>
    <mergeCell ref="Q87:Q88"/>
    <mergeCell ref="R87:R88"/>
    <mergeCell ref="S87:S88"/>
    <mergeCell ref="Q90:Q91"/>
    <mergeCell ref="R90:R91"/>
    <mergeCell ref="S90:S91"/>
    <mergeCell ref="Q92:Q93"/>
    <mergeCell ref="R92:R93"/>
    <mergeCell ref="S92:S93"/>
    <mergeCell ref="Q127:Q128"/>
    <mergeCell ref="R127:R128"/>
    <mergeCell ref="S127:S128"/>
    <mergeCell ref="Q129:Q130"/>
    <mergeCell ref="R129:R130"/>
    <mergeCell ref="S129:S130"/>
    <mergeCell ref="Q131:Q132"/>
    <mergeCell ref="R131:R132"/>
    <mergeCell ref="S131:S132"/>
    <mergeCell ref="Q116:Q117"/>
    <mergeCell ref="R116:R117"/>
    <mergeCell ref="S116:S117"/>
    <mergeCell ref="Q118:Q119"/>
    <mergeCell ref="R118:R119"/>
    <mergeCell ref="W81:W82"/>
    <mergeCell ref="R124:R125"/>
    <mergeCell ref="S124:S125"/>
    <mergeCell ref="Q107:Q108"/>
    <mergeCell ref="R107:R108"/>
    <mergeCell ref="S107:S108"/>
    <mergeCell ref="Q111:Q112"/>
    <mergeCell ref="R111:R112"/>
    <mergeCell ref="S111:S112"/>
    <mergeCell ref="Q114:Q115"/>
    <mergeCell ref="R114:R115"/>
    <mergeCell ref="S114:S115"/>
    <mergeCell ref="Q100:Q101"/>
    <mergeCell ref="R100:R101"/>
    <mergeCell ref="S100:S101"/>
    <mergeCell ref="Q102:Q103"/>
    <mergeCell ref="R102:R103"/>
    <mergeCell ref="S102:S103"/>
    <mergeCell ref="Q105:Q106"/>
    <mergeCell ref="R105:R106"/>
    <mergeCell ref="S105:S106"/>
    <mergeCell ref="U81:U82"/>
    <mergeCell ref="V81:V82"/>
    <mergeCell ref="U194:U195"/>
    <mergeCell ref="V194:V195"/>
    <mergeCell ref="W194:W195"/>
    <mergeCell ref="U196:U197"/>
    <mergeCell ref="Q51:Q52"/>
    <mergeCell ref="R51:R52"/>
    <mergeCell ref="S51:S52"/>
    <mergeCell ref="Q54:Q55"/>
    <mergeCell ref="R54:R55"/>
    <mergeCell ref="S54:S55"/>
    <mergeCell ref="Q56:Q57"/>
    <mergeCell ref="R56:R57"/>
    <mergeCell ref="S56:S57"/>
    <mergeCell ref="Q45:Q46"/>
    <mergeCell ref="R45:R46"/>
    <mergeCell ref="S45:S46"/>
    <mergeCell ref="Q47:Q48"/>
    <mergeCell ref="R47:R48"/>
    <mergeCell ref="S47:S48"/>
    <mergeCell ref="Q49:Q50"/>
    <mergeCell ref="R49:R50"/>
    <mergeCell ref="S49:S50"/>
    <mergeCell ref="U137:U138"/>
    <mergeCell ref="V137:V138"/>
    <mergeCell ref="W137:W138"/>
    <mergeCell ref="Q94:Q95"/>
    <mergeCell ref="R94:R95"/>
    <mergeCell ref="S94:S95"/>
    <mergeCell ref="U134:U135"/>
    <mergeCell ref="V134:V135"/>
    <mergeCell ref="W134:W135"/>
    <mergeCell ref="U118:U119"/>
    <mergeCell ref="V118:V119"/>
    <mergeCell ref="W118:W119"/>
    <mergeCell ref="U124:U125"/>
    <mergeCell ref="V124:V125"/>
    <mergeCell ref="W124:W125"/>
    <mergeCell ref="U127:U128"/>
    <mergeCell ref="V127:V128"/>
    <mergeCell ref="W127:W128"/>
    <mergeCell ref="U111:U112"/>
    <mergeCell ref="V111:V112"/>
    <mergeCell ref="W111:W112"/>
    <mergeCell ref="U114:U115"/>
    <mergeCell ref="V114:V115"/>
    <mergeCell ref="W114:W115"/>
    <mergeCell ref="U116:U117"/>
    <mergeCell ref="V116:V117"/>
    <mergeCell ref="W116:W117"/>
    <mergeCell ref="U102:U103"/>
    <mergeCell ref="V102:V103"/>
    <mergeCell ref="W102:W103"/>
    <mergeCell ref="S58:S59"/>
    <mergeCell ref="Q60:Q61"/>
    <mergeCell ref="W74:W75"/>
    <mergeCell ref="U77:U78"/>
    <mergeCell ref="V77:V78"/>
    <mergeCell ref="W77:W78"/>
    <mergeCell ref="U79:U80"/>
    <mergeCell ref="V79:V80"/>
    <mergeCell ref="W79:W80"/>
    <mergeCell ref="U129:U130"/>
    <mergeCell ref="V129:V130"/>
    <mergeCell ref="W129:W130"/>
    <mergeCell ref="Q8:Q9"/>
    <mergeCell ref="R8:R9"/>
    <mergeCell ref="S8:S9"/>
    <mergeCell ref="Q10:Q11"/>
    <mergeCell ref="R10:R11"/>
    <mergeCell ref="S10:S11"/>
    <mergeCell ref="Q12:Q13"/>
    <mergeCell ref="R12:R13"/>
    <mergeCell ref="S12:S13"/>
    <mergeCell ref="Q14:Q15"/>
    <mergeCell ref="R14:R15"/>
    <mergeCell ref="S14:S15"/>
    <mergeCell ref="Q16:Q17"/>
    <mergeCell ref="R16:R17"/>
    <mergeCell ref="S16:S17"/>
    <mergeCell ref="Q18:Q19"/>
    <mergeCell ref="R18:R19"/>
    <mergeCell ref="S18:S19"/>
    <mergeCell ref="U213:U214"/>
    <mergeCell ref="V213:V214"/>
    <mergeCell ref="W213:W214"/>
    <mergeCell ref="U216:U217"/>
    <mergeCell ref="V216:V217"/>
    <mergeCell ref="W216:W217"/>
    <mergeCell ref="U105:U106"/>
    <mergeCell ref="V105:V106"/>
    <mergeCell ref="W105:W106"/>
    <mergeCell ref="U107:U108"/>
    <mergeCell ref="V107:V108"/>
    <mergeCell ref="W107:W108"/>
    <mergeCell ref="U90:U91"/>
    <mergeCell ref="V90:V91"/>
    <mergeCell ref="W90:W91"/>
    <mergeCell ref="R24:R25"/>
    <mergeCell ref="S24:S25"/>
    <mergeCell ref="Q33:Q34"/>
    <mergeCell ref="R33:R34"/>
    <mergeCell ref="S33:S34"/>
    <mergeCell ref="U92:U93"/>
    <mergeCell ref="V92:V93"/>
    <mergeCell ref="W92:W93"/>
    <mergeCell ref="U94:U95"/>
    <mergeCell ref="V94:V95"/>
    <mergeCell ref="W94:W95"/>
    <mergeCell ref="U83:U84"/>
    <mergeCell ref="V83:V84"/>
    <mergeCell ref="W83:W84"/>
    <mergeCell ref="U85:U86"/>
    <mergeCell ref="V85:V86"/>
    <mergeCell ref="W85:W86"/>
    <mergeCell ref="U87:U88"/>
    <mergeCell ref="V87:V88"/>
    <mergeCell ref="W87:W88"/>
    <mergeCell ref="U74:U75"/>
    <mergeCell ref="V74:V75"/>
    <mergeCell ref="R155:R156"/>
    <mergeCell ref="S155:S156"/>
    <mergeCell ref="U200:U201"/>
    <mergeCell ref="V200:V201"/>
    <mergeCell ref="W200:W201"/>
    <mergeCell ref="U202:U203"/>
    <mergeCell ref="V202:V203"/>
    <mergeCell ref="W202:W203"/>
    <mergeCell ref="U208:U209"/>
    <mergeCell ref="R134:R135"/>
    <mergeCell ref="S134:S135"/>
    <mergeCell ref="Q137:Q138"/>
    <mergeCell ref="R137:R138"/>
    <mergeCell ref="S137:S138"/>
    <mergeCell ref="Q139:Q140"/>
    <mergeCell ref="R139:R140"/>
    <mergeCell ref="S139:S140"/>
    <mergeCell ref="Q37:Q38"/>
    <mergeCell ref="R37:R38"/>
    <mergeCell ref="S37:S38"/>
    <mergeCell ref="Q79:Q80"/>
    <mergeCell ref="R79:R80"/>
    <mergeCell ref="S79:S80"/>
    <mergeCell ref="Q83:Q84"/>
    <mergeCell ref="R83:R84"/>
    <mergeCell ref="S83:S84"/>
    <mergeCell ref="Q85:Q86"/>
    <mergeCell ref="R85:R86"/>
    <mergeCell ref="S85:S86"/>
    <mergeCell ref="Q72:Q73"/>
    <mergeCell ref="R72:R73"/>
    <mergeCell ref="S72:S73"/>
    <mergeCell ref="Q74:Q75"/>
    <mergeCell ref="R74:R75"/>
    <mergeCell ref="S74:S75"/>
    <mergeCell ref="Q77:Q78"/>
    <mergeCell ref="R77:R78"/>
    <mergeCell ref="S77:S78"/>
    <mergeCell ref="Q65:Q66"/>
    <mergeCell ref="R65:R66"/>
    <mergeCell ref="S65:S66"/>
    <mergeCell ref="Q68:Q69"/>
    <mergeCell ref="R68:R69"/>
    <mergeCell ref="S68:S69"/>
    <mergeCell ref="Q70:Q71"/>
    <mergeCell ref="R70:R71"/>
    <mergeCell ref="S70:S71"/>
    <mergeCell ref="Q58:Q59"/>
    <mergeCell ref="R58:R59"/>
    <mergeCell ref="S118:S119"/>
    <mergeCell ref="Q124:Q125"/>
    <mergeCell ref="R60:R61"/>
    <mergeCell ref="S60:S61"/>
    <mergeCell ref="Q62:Q63"/>
    <mergeCell ref="R81:R82"/>
    <mergeCell ref="S81:S82"/>
    <mergeCell ref="Q39:Q40"/>
    <mergeCell ref="R39:R40"/>
    <mergeCell ref="R43:R44"/>
    <mergeCell ref="S43:S44"/>
    <mergeCell ref="Q183:Q184"/>
    <mergeCell ref="R183:R184"/>
    <mergeCell ref="S183:S184"/>
    <mergeCell ref="Q186:Q187"/>
    <mergeCell ref="R186:R187"/>
    <mergeCell ref="S186:S187"/>
    <mergeCell ref="Q188:Q189"/>
    <mergeCell ref="R188:R189"/>
    <mergeCell ref="S188:S189"/>
    <mergeCell ref="Q175:Q176"/>
    <mergeCell ref="R175:R176"/>
    <mergeCell ref="S175:S176"/>
    <mergeCell ref="Q177:Q178"/>
    <mergeCell ref="R177:R178"/>
    <mergeCell ref="S177:S178"/>
    <mergeCell ref="Q181:Q182"/>
    <mergeCell ref="R181:R182"/>
    <mergeCell ref="S181:S182"/>
    <mergeCell ref="Q168:Q169"/>
    <mergeCell ref="R168:R169"/>
    <mergeCell ref="S168:S169"/>
    <mergeCell ref="Q170:Q171"/>
    <mergeCell ref="R170:R171"/>
    <mergeCell ref="S170:S171"/>
    <mergeCell ref="Q172:Q173"/>
    <mergeCell ref="R172:R173"/>
    <mergeCell ref="S172:S173"/>
    <mergeCell ref="Q160:Q161"/>
    <mergeCell ref="R160:R161"/>
    <mergeCell ref="S160:S161"/>
    <mergeCell ref="Q163:Q164"/>
    <mergeCell ref="R163:R164"/>
    <mergeCell ref="S163:S164"/>
    <mergeCell ref="Q165:Q166"/>
    <mergeCell ref="R165:R166"/>
    <mergeCell ref="S165:S166"/>
    <mergeCell ref="Q153:Q154"/>
    <mergeCell ref="R153:R154"/>
    <mergeCell ref="S153:S154"/>
    <mergeCell ref="Q155:Q156"/>
    <mergeCell ref="Q157:Q158"/>
    <mergeCell ref="R157:R158"/>
    <mergeCell ref="S157:S158"/>
    <mergeCell ref="Q147:Q148"/>
    <mergeCell ref="R147:R148"/>
    <mergeCell ref="S147:S148"/>
    <mergeCell ref="Q149:Q150"/>
    <mergeCell ref="R149:R150"/>
    <mergeCell ref="S149:S150"/>
    <mergeCell ref="Q151:Q152"/>
    <mergeCell ref="R151:R152"/>
    <mergeCell ref="S151:S152"/>
    <mergeCell ref="Q141:Q142"/>
    <mergeCell ref="R141:R142"/>
    <mergeCell ref="S141:S142"/>
    <mergeCell ref="Q143:Q144"/>
    <mergeCell ref="R143:R144"/>
    <mergeCell ref="S143:S144"/>
    <mergeCell ref="Q145:Q146"/>
    <mergeCell ref="R145:R146"/>
    <mergeCell ref="S145:S146"/>
    <mergeCell ref="Q134:Q135"/>
    <mergeCell ref="P77:P78"/>
    <mergeCell ref="P79:P80"/>
    <mergeCell ref="P83:P84"/>
    <mergeCell ref="P85:P86"/>
    <mergeCell ref="P87:P88"/>
    <mergeCell ref="P90:P91"/>
    <mergeCell ref="P92:P93"/>
    <mergeCell ref="P51:P52"/>
    <mergeCell ref="P54:P55"/>
    <mergeCell ref="P56:P57"/>
    <mergeCell ref="P58:P59"/>
    <mergeCell ref="P60:P61"/>
    <mergeCell ref="P62:P63"/>
    <mergeCell ref="P65:P66"/>
    <mergeCell ref="P68:P69"/>
    <mergeCell ref="P70:P71"/>
    <mergeCell ref="Q223:Q224"/>
    <mergeCell ref="R223:R224"/>
    <mergeCell ref="S223:S224"/>
    <mergeCell ref="P8:P9"/>
    <mergeCell ref="P10:P11"/>
    <mergeCell ref="P12:P13"/>
    <mergeCell ref="P14:P15"/>
    <mergeCell ref="P16:P17"/>
    <mergeCell ref="P18:P19"/>
    <mergeCell ref="P20:P21"/>
    <mergeCell ref="P22:P23"/>
    <mergeCell ref="P24:P25"/>
    <mergeCell ref="P26:P27"/>
    <mergeCell ref="P29:P30"/>
    <mergeCell ref="P31:P32"/>
    <mergeCell ref="P33:P34"/>
    <mergeCell ref="P35:P36"/>
    <mergeCell ref="P37:P38"/>
    <mergeCell ref="P39:P40"/>
    <mergeCell ref="P41:P42"/>
    <mergeCell ref="P43:P44"/>
    <mergeCell ref="P45:P46"/>
    <mergeCell ref="P47:P48"/>
    <mergeCell ref="P49:P50"/>
    <mergeCell ref="Q216:Q217"/>
    <mergeCell ref="R216:R217"/>
    <mergeCell ref="S216:S217"/>
    <mergeCell ref="Q218:Q219"/>
    <mergeCell ref="R218:R219"/>
    <mergeCell ref="S218:S219"/>
    <mergeCell ref="Q220:Q221"/>
    <mergeCell ref="R220:R221"/>
    <mergeCell ref="S220:S221"/>
    <mergeCell ref="Q208:Q209"/>
    <mergeCell ref="R208:R209"/>
    <mergeCell ref="S208:S209"/>
    <mergeCell ref="Q210:Q211"/>
    <mergeCell ref="R210:R211"/>
    <mergeCell ref="S210:S211"/>
    <mergeCell ref="Q213:Q214"/>
    <mergeCell ref="R213:R214"/>
    <mergeCell ref="S213:S214"/>
    <mergeCell ref="Q198:Q199"/>
    <mergeCell ref="R198:R199"/>
    <mergeCell ref="S198:S199"/>
    <mergeCell ref="Q200:Q201"/>
    <mergeCell ref="R200:R201"/>
    <mergeCell ref="S200:S201"/>
    <mergeCell ref="X5:AA5"/>
    <mergeCell ref="T5:W5"/>
    <mergeCell ref="P5:S5"/>
    <mergeCell ref="T8:T9"/>
    <mergeCell ref="T10:T11"/>
    <mergeCell ref="T12:T13"/>
    <mergeCell ref="T14:T15"/>
    <mergeCell ref="T16:T17"/>
    <mergeCell ref="T18:T19"/>
    <mergeCell ref="T20:T21"/>
    <mergeCell ref="T22:T23"/>
    <mergeCell ref="T24:T25"/>
    <mergeCell ref="T26:T27"/>
    <mergeCell ref="T29:T30"/>
    <mergeCell ref="T31:T32"/>
    <mergeCell ref="T33:T34"/>
    <mergeCell ref="T35:T36"/>
    <mergeCell ref="P186:P187"/>
    <mergeCell ref="P183:P184"/>
    <mergeCell ref="P188:P189"/>
    <mergeCell ref="P192:P193"/>
    <mergeCell ref="P194:P195"/>
    <mergeCell ref="P196:P197"/>
    <mergeCell ref="P198:P199"/>
    <mergeCell ref="P200:P201"/>
    <mergeCell ref="P202:P203"/>
    <mergeCell ref="P160:P161"/>
    <mergeCell ref="P163:P164"/>
    <mergeCell ref="P165:P166"/>
    <mergeCell ref="P168:P169"/>
    <mergeCell ref="P170:P171"/>
    <mergeCell ref="P172:P173"/>
    <mergeCell ref="P175:P176"/>
    <mergeCell ref="P177:P178"/>
    <mergeCell ref="P181:P182"/>
    <mergeCell ref="P141:P142"/>
    <mergeCell ref="P143:P144"/>
    <mergeCell ref="P145:P146"/>
    <mergeCell ref="P147:P148"/>
    <mergeCell ref="P149:P150"/>
    <mergeCell ref="P151:P152"/>
    <mergeCell ref="P153:P154"/>
    <mergeCell ref="P155:P156"/>
    <mergeCell ref="P157:P158"/>
    <mergeCell ref="P116:P117"/>
    <mergeCell ref="P118:P119"/>
    <mergeCell ref="P124:P125"/>
    <mergeCell ref="P127:P128"/>
    <mergeCell ref="P129:P130"/>
    <mergeCell ref="P131:P132"/>
    <mergeCell ref="P134:P135"/>
    <mergeCell ref="P137:P138"/>
    <mergeCell ref="P139:P140"/>
    <mergeCell ref="P94:P95"/>
    <mergeCell ref="P96:P97"/>
    <mergeCell ref="P98:P99"/>
    <mergeCell ref="P100:P101"/>
    <mergeCell ref="P102:P103"/>
    <mergeCell ref="P105:P106"/>
    <mergeCell ref="P107:P108"/>
    <mergeCell ref="P111:P112"/>
    <mergeCell ref="P114:P115"/>
    <mergeCell ref="P72:P73"/>
    <mergeCell ref="P74:P75"/>
    <mergeCell ref="T134:T135"/>
    <mergeCell ref="T137:T138"/>
    <mergeCell ref="T139:T140"/>
    <mergeCell ref="T141:T142"/>
    <mergeCell ref="T143:T144"/>
    <mergeCell ref="T98:T99"/>
    <mergeCell ref="T100:T101"/>
    <mergeCell ref="T102:T103"/>
    <mergeCell ref="T105:T106"/>
    <mergeCell ref="T107:T108"/>
    <mergeCell ref="T111:T112"/>
    <mergeCell ref="T114:T115"/>
    <mergeCell ref="T116:T117"/>
    <mergeCell ref="T118:T119"/>
    <mergeCell ref="T77:T78"/>
    <mergeCell ref="T79:T80"/>
    <mergeCell ref="T83:T84"/>
    <mergeCell ref="T85:T86"/>
    <mergeCell ref="T87:T88"/>
    <mergeCell ref="T90:T91"/>
    <mergeCell ref="T92:T93"/>
    <mergeCell ref="T94:T95"/>
    <mergeCell ref="T96:T97"/>
    <mergeCell ref="T56:T57"/>
    <mergeCell ref="T58:T59"/>
    <mergeCell ref="T60:T61"/>
    <mergeCell ref="T62:T63"/>
    <mergeCell ref="T65:T66"/>
    <mergeCell ref="T68:T69"/>
    <mergeCell ref="T70:T71"/>
    <mergeCell ref="T72:T73"/>
    <mergeCell ref="T74:T75"/>
    <mergeCell ref="T37:T38"/>
    <mergeCell ref="T39:T40"/>
    <mergeCell ref="T41:T42"/>
    <mergeCell ref="T43:T44"/>
    <mergeCell ref="T45:T46"/>
    <mergeCell ref="T47:T48"/>
    <mergeCell ref="T49:T50"/>
    <mergeCell ref="T51:T52"/>
    <mergeCell ref="T54:T55"/>
    <mergeCell ref="T81:T82"/>
    <mergeCell ref="O16:O17"/>
    <mergeCell ref="L18:L19"/>
    <mergeCell ref="M18:M19"/>
    <mergeCell ref="N18:N19"/>
    <mergeCell ref="O18:O19"/>
    <mergeCell ref="L20:L21"/>
    <mergeCell ref="M20:M21"/>
    <mergeCell ref="N20:N21"/>
    <mergeCell ref="O20:O21"/>
    <mergeCell ref="T213:T214"/>
    <mergeCell ref="T216:T217"/>
    <mergeCell ref="T218:T219"/>
    <mergeCell ref="T220:T221"/>
    <mergeCell ref="T223:T224"/>
    <mergeCell ref="T188:T189"/>
    <mergeCell ref="T192:T193"/>
    <mergeCell ref="T194:T195"/>
    <mergeCell ref="T196:T197"/>
    <mergeCell ref="T198:T199"/>
    <mergeCell ref="T200:T201"/>
    <mergeCell ref="T202:T203"/>
    <mergeCell ref="T208:T209"/>
    <mergeCell ref="T210:T211"/>
    <mergeCell ref="T165:T166"/>
    <mergeCell ref="T168:T169"/>
    <mergeCell ref="T170:T171"/>
    <mergeCell ref="T172:T173"/>
    <mergeCell ref="T175:T176"/>
    <mergeCell ref="T177:T178"/>
    <mergeCell ref="L5:O5"/>
    <mergeCell ref="L6:M6"/>
    <mergeCell ref="N6:O6"/>
    <mergeCell ref="L8:L9"/>
    <mergeCell ref="M8:M9"/>
    <mergeCell ref="N8:N9"/>
    <mergeCell ref="O8:O9"/>
    <mergeCell ref="L10:L11"/>
    <mergeCell ref="M10:M11"/>
    <mergeCell ref="N10:N11"/>
    <mergeCell ref="O10:O11"/>
    <mergeCell ref="L12:L13"/>
    <mergeCell ref="M12:M13"/>
    <mergeCell ref="N12:N13"/>
    <mergeCell ref="O12:O13"/>
    <mergeCell ref="L14:L15"/>
    <mergeCell ref="M14:M15"/>
    <mergeCell ref="N14:N15"/>
    <mergeCell ref="O14:O15"/>
    <mergeCell ref="T181:T182"/>
    <mergeCell ref="T183:T184"/>
    <mergeCell ref="T186:T187"/>
    <mergeCell ref="T145:T146"/>
    <mergeCell ref="T147:T148"/>
    <mergeCell ref="T149:T150"/>
    <mergeCell ref="T151:T152"/>
    <mergeCell ref="T153:T154"/>
    <mergeCell ref="T155:T156"/>
    <mergeCell ref="T157:T158"/>
    <mergeCell ref="T160:T161"/>
    <mergeCell ref="T163:T164"/>
    <mergeCell ref="T124:T125"/>
    <mergeCell ref="T127:T128"/>
    <mergeCell ref="T129:T130"/>
    <mergeCell ref="T131:T132"/>
    <mergeCell ref="O35:O36"/>
    <mergeCell ref="L37:L38"/>
    <mergeCell ref="M37:M38"/>
    <mergeCell ref="N37:N38"/>
    <mergeCell ref="O37:O38"/>
    <mergeCell ref="L39:L40"/>
    <mergeCell ref="M39:M40"/>
    <mergeCell ref="N39:N40"/>
    <mergeCell ref="O39:O40"/>
    <mergeCell ref="L29:L30"/>
    <mergeCell ref="M29:M30"/>
    <mergeCell ref="N29:N30"/>
    <mergeCell ref="O29:O30"/>
    <mergeCell ref="L31:L32"/>
    <mergeCell ref="M31:M32"/>
    <mergeCell ref="N31:N32"/>
    <mergeCell ref="O31:O32"/>
    <mergeCell ref="L33:L34"/>
    <mergeCell ref="M33:M34"/>
    <mergeCell ref="N33:N34"/>
    <mergeCell ref="O33:O34"/>
    <mergeCell ref="L22:L23"/>
    <mergeCell ref="M22:M23"/>
    <mergeCell ref="N22:N23"/>
    <mergeCell ref="O22:O23"/>
    <mergeCell ref="L24:L25"/>
    <mergeCell ref="M24:M25"/>
    <mergeCell ref="N24:N25"/>
    <mergeCell ref="O24:O25"/>
    <mergeCell ref="L26:L27"/>
    <mergeCell ref="M26:M27"/>
    <mergeCell ref="N26:N27"/>
    <mergeCell ref="O26:O27"/>
    <mergeCell ref="O54:O55"/>
    <mergeCell ref="L56:L57"/>
    <mergeCell ref="M56:M57"/>
    <mergeCell ref="N56:N57"/>
    <mergeCell ref="O56:O57"/>
    <mergeCell ref="L58:L59"/>
    <mergeCell ref="M58:M59"/>
    <mergeCell ref="N58:N59"/>
    <mergeCell ref="O58:O59"/>
    <mergeCell ref="L47:L48"/>
    <mergeCell ref="M47:M48"/>
    <mergeCell ref="N47:N48"/>
    <mergeCell ref="O47:O48"/>
    <mergeCell ref="L49:L50"/>
    <mergeCell ref="M49:M50"/>
    <mergeCell ref="N49:N50"/>
    <mergeCell ref="O49:O50"/>
    <mergeCell ref="L51:L52"/>
    <mergeCell ref="M51:M52"/>
    <mergeCell ref="N51:N52"/>
    <mergeCell ref="O51:O52"/>
    <mergeCell ref="L41:L42"/>
    <mergeCell ref="M41:M42"/>
    <mergeCell ref="N41:N42"/>
    <mergeCell ref="O41:O42"/>
    <mergeCell ref="L43:L44"/>
    <mergeCell ref="M43:M44"/>
    <mergeCell ref="N43:N44"/>
    <mergeCell ref="O43:O44"/>
    <mergeCell ref="L45:L46"/>
    <mergeCell ref="M45:M46"/>
    <mergeCell ref="N45:N46"/>
    <mergeCell ref="O45:O46"/>
    <mergeCell ref="O74:O75"/>
    <mergeCell ref="L77:L78"/>
    <mergeCell ref="M77:M78"/>
    <mergeCell ref="N77:N78"/>
    <mergeCell ref="O77:O78"/>
    <mergeCell ref="L79:L80"/>
    <mergeCell ref="M79:M80"/>
    <mergeCell ref="N79:N80"/>
    <mergeCell ref="O79:O80"/>
    <mergeCell ref="L68:L69"/>
    <mergeCell ref="M68:M69"/>
    <mergeCell ref="N68:N69"/>
    <mergeCell ref="O68:O69"/>
    <mergeCell ref="L70:L71"/>
    <mergeCell ref="M70:M71"/>
    <mergeCell ref="N70:N71"/>
    <mergeCell ref="O70:O71"/>
    <mergeCell ref="L72:L73"/>
    <mergeCell ref="M72:M73"/>
    <mergeCell ref="N72:N73"/>
    <mergeCell ref="O72:O73"/>
    <mergeCell ref="L60:L61"/>
    <mergeCell ref="M60:M61"/>
    <mergeCell ref="N60:N61"/>
    <mergeCell ref="O60:O61"/>
    <mergeCell ref="L62:L63"/>
    <mergeCell ref="M62:M63"/>
    <mergeCell ref="N62:N63"/>
    <mergeCell ref="O62:O63"/>
    <mergeCell ref="L65:L66"/>
    <mergeCell ref="M65:M66"/>
    <mergeCell ref="N65:N66"/>
    <mergeCell ref="O65:O66"/>
    <mergeCell ref="O96:O97"/>
    <mergeCell ref="L98:L99"/>
    <mergeCell ref="M98:M99"/>
    <mergeCell ref="N98:N99"/>
    <mergeCell ref="O98:O99"/>
    <mergeCell ref="L100:L101"/>
    <mergeCell ref="M100:M101"/>
    <mergeCell ref="N100:N101"/>
    <mergeCell ref="O100:O101"/>
    <mergeCell ref="L90:L91"/>
    <mergeCell ref="M90:M91"/>
    <mergeCell ref="N90:N91"/>
    <mergeCell ref="O90:O91"/>
    <mergeCell ref="L92:L93"/>
    <mergeCell ref="M92:M93"/>
    <mergeCell ref="N92:N93"/>
    <mergeCell ref="O92:O93"/>
    <mergeCell ref="L94:L95"/>
    <mergeCell ref="M94:M95"/>
    <mergeCell ref="N94:N95"/>
    <mergeCell ref="O94:O95"/>
    <mergeCell ref="L83:L84"/>
    <mergeCell ref="M83:M84"/>
    <mergeCell ref="N83:N84"/>
    <mergeCell ref="O83:O84"/>
    <mergeCell ref="L85:L86"/>
    <mergeCell ref="M85:M86"/>
    <mergeCell ref="N85:N86"/>
    <mergeCell ref="O85:O86"/>
    <mergeCell ref="L87:L88"/>
    <mergeCell ref="M87:M88"/>
    <mergeCell ref="N87:N88"/>
    <mergeCell ref="O87:O88"/>
    <mergeCell ref="O129:O130"/>
    <mergeCell ref="L131:L132"/>
    <mergeCell ref="M131:M132"/>
    <mergeCell ref="N131:N132"/>
    <mergeCell ref="O131:O132"/>
    <mergeCell ref="L134:L135"/>
    <mergeCell ref="M134:M135"/>
    <mergeCell ref="N134:N135"/>
    <mergeCell ref="O134:O135"/>
    <mergeCell ref="L118:L119"/>
    <mergeCell ref="M118:M119"/>
    <mergeCell ref="N118:N119"/>
    <mergeCell ref="O118:O119"/>
    <mergeCell ref="L124:L125"/>
    <mergeCell ref="M124:M125"/>
    <mergeCell ref="N124:N125"/>
    <mergeCell ref="O124:O125"/>
    <mergeCell ref="L127:L128"/>
    <mergeCell ref="M127:M128"/>
    <mergeCell ref="N127:N128"/>
    <mergeCell ref="O127:O128"/>
    <mergeCell ref="N111:N112"/>
    <mergeCell ref="O111:O112"/>
    <mergeCell ref="L114:L115"/>
    <mergeCell ref="M114:M115"/>
    <mergeCell ref="N114:N115"/>
    <mergeCell ref="O114:O115"/>
    <mergeCell ref="L116:L117"/>
    <mergeCell ref="M116:M117"/>
    <mergeCell ref="N116:N117"/>
    <mergeCell ref="O116:O117"/>
    <mergeCell ref="L102:L103"/>
    <mergeCell ref="M102:M103"/>
    <mergeCell ref="N102:N103"/>
    <mergeCell ref="O102:O103"/>
    <mergeCell ref="L105:L106"/>
    <mergeCell ref="M105:M106"/>
    <mergeCell ref="N105:N106"/>
    <mergeCell ref="O105:O106"/>
    <mergeCell ref="L107:L108"/>
    <mergeCell ref="M107:M108"/>
    <mergeCell ref="N107:N108"/>
    <mergeCell ref="O107:O108"/>
    <mergeCell ref="O155:O156"/>
    <mergeCell ref="L157:L158"/>
    <mergeCell ref="M157:M158"/>
    <mergeCell ref="N157:N158"/>
    <mergeCell ref="O157:O158"/>
    <mergeCell ref="L160:L161"/>
    <mergeCell ref="M160:M161"/>
    <mergeCell ref="N160:N161"/>
    <mergeCell ref="O160:O161"/>
    <mergeCell ref="L149:L150"/>
    <mergeCell ref="M149:M150"/>
    <mergeCell ref="N149:N150"/>
    <mergeCell ref="O149:O150"/>
    <mergeCell ref="L151:L152"/>
    <mergeCell ref="M151:M152"/>
    <mergeCell ref="N151:N152"/>
    <mergeCell ref="O151:O152"/>
    <mergeCell ref="L153:L154"/>
    <mergeCell ref="M153:M154"/>
    <mergeCell ref="N153:N154"/>
    <mergeCell ref="O153:O154"/>
    <mergeCell ref="N143:N144"/>
    <mergeCell ref="O143:O144"/>
    <mergeCell ref="L145:L146"/>
    <mergeCell ref="M145:M146"/>
    <mergeCell ref="N145:N146"/>
    <mergeCell ref="O145:O146"/>
    <mergeCell ref="L147:L148"/>
    <mergeCell ref="M147:M148"/>
    <mergeCell ref="N147:N148"/>
    <mergeCell ref="O147:O148"/>
    <mergeCell ref="L137:L138"/>
    <mergeCell ref="M137:M138"/>
    <mergeCell ref="N137:N138"/>
    <mergeCell ref="O137:O138"/>
    <mergeCell ref="L139:L140"/>
    <mergeCell ref="M139:M140"/>
    <mergeCell ref="N139:N140"/>
    <mergeCell ref="O139:O140"/>
    <mergeCell ref="L141:L142"/>
    <mergeCell ref="M141:M142"/>
    <mergeCell ref="N141:N142"/>
    <mergeCell ref="O141:O142"/>
    <mergeCell ref="O192:O193"/>
    <mergeCell ref="L177:L178"/>
    <mergeCell ref="M177:M178"/>
    <mergeCell ref="N177:N178"/>
    <mergeCell ref="O177:O178"/>
    <mergeCell ref="L181:L182"/>
    <mergeCell ref="M181:M182"/>
    <mergeCell ref="N181:N182"/>
    <mergeCell ref="O181:O182"/>
    <mergeCell ref="L183:L184"/>
    <mergeCell ref="M183:M184"/>
    <mergeCell ref="N183:N184"/>
    <mergeCell ref="O183:O184"/>
    <mergeCell ref="N170:N171"/>
    <mergeCell ref="O170:O171"/>
    <mergeCell ref="L172:L173"/>
    <mergeCell ref="M172:M173"/>
    <mergeCell ref="N172:N173"/>
    <mergeCell ref="O172:O173"/>
    <mergeCell ref="L175:L176"/>
    <mergeCell ref="M175:M176"/>
    <mergeCell ref="N175:N176"/>
    <mergeCell ref="O175:O176"/>
    <mergeCell ref="L163:L164"/>
    <mergeCell ref="M163:M164"/>
    <mergeCell ref="N163:N164"/>
    <mergeCell ref="O163:O164"/>
    <mergeCell ref="L165:L166"/>
    <mergeCell ref="M165:M166"/>
    <mergeCell ref="N165:N166"/>
    <mergeCell ref="O165:O166"/>
    <mergeCell ref="L168:L169"/>
    <mergeCell ref="M168:M169"/>
    <mergeCell ref="N168:N169"/>
    <mergeCell ref="O168:O169"/>
    <mergeCell ref="D20:D21"/>
    <mergeCell ref="E20:E21"/>
    <mergeCell ref="F20:F21"/>
    <mergeCell ref="G20:G21"/>
    <mergeCell ref="H20:H21"/>
    <mergeCell ref="I20:I21"/>
    <mergeCell ref="J20:J21"/>
    <mergeCell ref="K20:K21"/>
    <mergeCell ref="D22:D23"/>
    <mergeCell ref="E22:E23"/>
    <mergeCell ref="F22:F23"/>
    <mergeCell ref="G22:G23"/>
    <mergeCell ref="H22:H23"/>
    <mergeCell ref="I22:I23"/>
    <mergeCell ref="O218:O219"/>
    <mergeCell ref="L220:L221"/>
    <mergeCell ref="M220:M221"/>
    <mergeCell ref="N220:N221"/>
    <mergeCell ref="O220:O221"/>
    <mergeCell ref="L223:L224"/>
    <mergeCell ref="M223:M224"/>
    <mergeCell ref="N223:N224"/>
    <mergeCell ref="O223:O224"/>
    <mergeCell ref="L210:L211"/>
    <mergeCell ref="M210:M211"/>
    <mergeCell ref="N210:N211"/>
    <mergeCell ref="O210:O211"/>
    <mergeCell ref="L213:L214"/>
    <mergeCell ref="M213:M214"/>
    <mergeCell ref="N213:N214"/>
    <mergeCell ref="O213:O214"/>
    <mergeCell ref="L216:L217"/>
    <mergeCell ref="M216:M217"/>
    <mergeCell ref="N216:N217"/>
    <mergeCell ref="O216:O217"/>
    <mergeCell ref="L218:L219"/>
    <mergeCell ref="N200:N201"/>
    <mergeCell ref="O200:O201"/>
    <mergeCell ref="L202:L203"/>
    <mergeCell ref="M202:M203"/>
    <mergeCell ref="N202:N203"/>
    <mergeCell ref="O202:O203"/>
    <mergeCell ref="L208:L209"/>
    <mergeCell ref="M208:M209"/>
    <mergeCell ref="N208:N209"/>
    <mergeCell ref="O208:O209"/>
    <mergeCell ref="L194:L195"/>
    <mergeCell ref="M194:M195"/>
    <mergeCell ref="N194:N195"/>
    <mergeCell ref="O194:O195"/>
    <mergeCell ref="L196:L197"/>
    <mergeCell ref="M196:M197"/>
    <mergeCell ref="N196:N197"/>
    <mergeCell ref="O196:O197"/>
    <mergeCell ref="L198:L199"/>
    <mergeCell ref="M198:M199"/>
    <mergeCell ref="N198:N199"/>
    <mergeCell ref="O198:O199"/>
    <mergeCell ref="O186:O187"/>
    <mergeCell ref="L188:L189"/>
    <mergeCell ref="M188:M189"/>
    <mergeCell ref="N188:N189"/>
    <mergeCell ref="O188:O189"/>
    <mergeCell ref="L192:L193"/>
    <mergeCell ref="L200:L201"/>
    <mergeCell ref="M200:M201"/>
    <mergeCell ref="L186:L187"/>
    <mergeCell ref="M186:M187"/>
    <mergeCell ref="L170:L171"/>
    <mergeCell ref="M170:M171"/>
    <mergeCell ref="L155:L156"/>
    <mergeCell ref="M155:M156"/>
    <mergeCell ref="L143:L144"/>
    <mergeCell ref="M143:M144"/>
    <mergeCell ref="L129:L130"/>
    <mergeCell ref="M129:M130"/>
    <mergeCell ref="L111:L112"/>
    <mergeCell ref="M111:M112"/>
    <mergeCell ref="L96:L97"/>
    <mergeCell ref="N218:N219"/>
    <mergeCell ref="N186:N187"/>
    <mergeCell ref="N155:N156"/>
    <mergeCell ref="N129:N130"/>
    <mergeCell ref="M96:M97"/>
    <mergeCell ref="N96:N97"/>
    <mergeCell ref="L74:L75"/>
    <mergeCell ref="M74:M75"/>
    <mergeCell ref="N74:N75"/>
    <mergeCell ref="L54:L55"/>
    <mergeCell ref="M54:M55"/>
    <mergeCell ref="N54:N55"/>
    <mergeCell ref="L35:L36"/>
    <mergeCell ref="M35:M36"/>
    <mergeCell ref="N35:N36"/>
    <mergeCell ref="L16:L17"/>
    <mergeCell ref="M16:M17"/>
    <mergeCell ref="N16:N17"/>
    <mergeCell ref="M192:M193"/>
    <mergeCell ref="N192:N193"/>
    <mergeCell ref="L81:L82"/>
    <mergeCell ref="M81:M82"/>
    <mergeCell ref="N81:N82"/>
    <mergeCell ref="D16:D17"/>
    <mergeCell ref="E16:E17"/>
    <mergeCell ref="F16:F17"/>
    <mergeCell ref="G16:G17"/>
    <mergeCell ref="H16:H17"/>
    <mergeCell ref="I16:I17"/>
    <mergeCell ref="J16:J17"/>
    <mergeCell ref="K16:K17"/>
    <mergeCell ref="D18:D19"/>
    <mergeCell ref="E18:E19"/>
    <mergeCell ref="F18:F19"/>
    <mergeCell ref="G18:G19"/>
    <mergeCell ref="H18:H19"/>
    <mergeCell ref="I18:I19"/>
    <mergeCell ref="J18:J19"/>
    <mergeCell ref="K18:K19"/>
    <mergeCell ref="D12:D13"/>
    <mergeCell ref="E12:E13"/>
    <mergeCell ref="F12:F13"/>
    <mergeCell ref="G12:G13"/>
    <mergeCell ref="H12:H13"/>
    <mergeCell ref="I12:I13"/>
    <mergeCell ref="J12:J13"/>
    <mergeCell ref="K12:K13"/>
    <mergeCell ref="D14:D15"/>
    <mergeCell ref="E14:E15"/>
    <mergeCell ref="F14:F15"/>
    <mergeCell ref="G14:G15"/>
    <mergeCell ref="H14:H15"/>
    <mergeCell ref="I14:I15"/>
    <mergeCell ref="J14:J15"/>
    <mergeCell ref="K14:K15"/>
    <mergeCell ref="D5:G5"/>
    <mergeCell ref="H5:K5"/>
    <mergeCell ref="D6:E6"/>
    <mergeCell ref="F6:G6"/>
    <mergeCell ref="H6:I6"/>
    <mergeCell ref="J6:K6"/>
    <mergeCell ref="D8:D9"/>
    <mergeCell ref="E8:E9"/>
    <mergeCell ref="F8:F9"/>
    <mergeCell ref="G8:G9"/>
    <mergeCell ref="H8:H9"/>
    <mergeCell ref="I8:I9"/>
    <mergeCell ref="J8:J9"/>
    <mergeCell ref="K8:K9"/>
    <mergeCell ref="J10:J11"/>
    <mergeCell ref="K10:K11"/>
    <mergeCell ref="D29:D30"/>
    <mergeCell ref="E29:E30"/>
    <mergeCell ref="F29:F30"/>
    <mergeCell ref="G29:G30"/>
    <mergeCell ref="H29:H30"/>
    <mergeCell ref="I29:I30"/>
    <mergeCell ref="J29:J30"/>
    <mergeCell ref="K29:K30"/>
    <mergeCell ref="D31:D32"/>
    <mergeCell ref="E31:E32"/>
    <mergeCell ref="F31:F32"/>
    <mergeCell ref="G31:G32"/>
    <mergeCell ref="H31:H32"/>
    <mergeCell ref="I31:I32"/>
    <mergeCell ref="J31:J32"/>
    <mergeCell ref="K31:K32"/>
    <mergeCell ref="D24:D25"/>
    <mergeCell ref="E24:E25"/>
    <mergeCell ref="F24:F25"/>
    <mergeCell ref="G24:G25"/>
    <mergeCell ref="H24:H25"/>
    <mergeCell ref="I24:I25"/>
    <mergeCell ref="J24:J25"/>
    <mergeCell ref="K24:K25"/>
    <mergeCell ref="D26:D27"/>
    <mergeCell ref="E26:E27"/>
    <mergeCell ref="F26:F27"/>
    <mergeCell ref="G26:G27"/>
    <mergeCell ref="H26:H27"/>
    <mergeCell ref="I26:I27"/>
    <mergeCell ref="J26:J27"/>
    <mergeCell ref="K26:K27"/>
    <mergeCell ref="J22:J23"/>
    <mergeCell ref="K22:K23"/>
    <mergeCell ref="D41:D42"/>
    <mergeCell ref="E41:E42"/>
    <mergeCell ref="F41:F42"/>
    <mergeCell ref="G41:G42"/>
    <mergeCell ref="H41:H42"/>
    <mergeCell ref="I41:I42"/>
    <mergeCell ref="J41:J42"/>
    <mergeCell ref="K41:K42"/>
    <mergeCell ref="D43:D44"/>
    <mergeCell ref="E43:E44"/>
    <mergeCell ref="F43:F44"/>
    <mergeCell ref="G43:G44"/>
    <mergeCell ref="H43:H44"/>
    <mergeCell ref="I43:I44"/>
    <mergeCell ref="J43:J44"/>
    <mergeCell ref="K43:K44"/>
    <mergeCell ref="D37:D38"/>
    <mergeCell ref="E37:E38"/>
    <mergeCell ref="F37:F38"/>
    <mergeCell ref="G37:G38"/>
    <mergeCell ref="H37:H38"/>
    <mergeCell ref="I37:I38"/>
    <mergeCell ref="J37:J38"/>
    <mergeCell ref="K37:K38"/>
    <mergeCell ref="D39:D40"/>
    <mergeCell ref="E39:E40"/>
    <mergeCell ref="F39:F40"/>
    <mergeCell ref="G39:G40"/>
    <mergeCell ref="H39:H40"/>
    <mergeCell ref="I39:I40"/>
    <mergeCell ref="J39:J40"/>
    <mergeCell ref="K39:K40"/>
    <mergeCell ref="D33:D34"/>
    <mergeCell ref="E33:E34"/>
    <mergeCell ref="F33:F34"/>
    <mergeCell ref="G33:G34"/>
    <mergeCell ref="H33:H34"/>
    <mergeCell ref="I33:I34"/>
    <mergeCell ref="J33:J34"/>
    <mergeCell ref="K33:K34"/>
    <mergeCell ref="D35:D36"/>
    <mergeCell ref="E35:E36"/>
    <mergeCell ref="F35:F36"/>
    <mergeCell ref="G35:G36"/>
    <mergeCell ref="H35:H36"/>
    <mergeCell ref="I35:I36"/>
    <mergeCell ref="J35:J36"/>
    <mergeCell ref="K35:K36"/>
    <mergeCell ref="D54:D55"/>
    <mergeCell ref="E54:E55"/>
    <mergeCell ref="F54:F55"/>
    <mergeCell ref="G54:G55"/>
    <mergeCell ref="H54:H55"/>
    <mergeCell ref="I54:I55"/>
    <mergeCell ref="J54:J55"/>
    <mergeCell ref="K54:K55"/>
    <mergeCell ref="D56:D57"/>
    <mergeCell ref="E56:E57"/>
    <mergeCell ref="F56:F57"/>
    <mergeCell ref="G56:G57"/>
    <mergeCell ref="H56:H57"/>
    <mergeCell ref="I56:I57"/>
    <mergeCell ref="J56:J57"/>
    <mergeCell ref="K56:K57"/>
    <mergeCell ref="D49:D50"/>
    <mergeCell ref="E49:E50"/>
    <mergeCell ref="F49:F50"/>
    <mergeCell ref="G49:G50"/>
    <mergeCell ref="H49:H50"/>
    <mergeCell ref="I49:I50"/>
    <mergeCell ref="J49:J50"/>
    <mergeCell ref="K49:K50"/>
    <mergeCell ref="D51:D52"/>
    <mergeCell ref="E51:E52"/>
    <mergeCell ref="F51:F52"/>
    <mergeCell ref="G51:G52"/>
    <mergeCell ref="H51:H52"/>
    <mergeCell ref="I51:I52"/>
    <mergeCell ref="J51:J52"/>
    <mergeCell ref="K51:K52"/>
    <mergeCell ref="D45:D46"/>
    <mergeCell ref="E45:E46"/>
    <mergeCell ref="F45:F46"/>
    <mergeCell ref="G45:G46"/>
    <mergeCell ref="H45:H46"/>
    <mergeCell ref="I45:I46"/>
    <mergeCell ref="J45:J46"/>
    <mergeCell ref="K45:K46"/>
    <mergeCell ref="D47:D48"/>
    <mergeCell ref="E47:E48"/>
    <mergeCell ref="F47:F48"/>
    <mergeCell ref="G47:G48"/>
    <mergeCell ref="H47:H48"/>
    <mergeCell ref="I47:I48"/>
    <mergeCell ref="J47:J48"/>
    <mergeCell ref="K47:K48"/>
    <mergeCell ref="D68:D69"/>
    <mergeCell ref="E68:E69"/>
    <mergeCell ref="F68:F69"/>
    <mergeCell ref="G68:G69"/>
    <mergeCell ref="H68:H69"/>
    <mergeCell ref="I68:I69"/>
    <mergeCell ref="J68:J69"/>
    <mergeCell ref="K68:K69"/>
    <mergeCell ref="D70:D71"/>
    <mergeCell ref="E70:E71"/>
    <mergeCell ref="F70:F71"/>
    <mergeCell ref="G70:G71"/>
    <mergeCell ref="H70:H71"/>
    <mergeCell ref="I70:I71"/>
    <mergeCell ref="J70:J71"/>
    <mergeCell ref="K70:K71"/>
    <mergeCell ref="D62:D63"/>
    <mergeCell ref="E62:E63"/>
    <mergeCell ref="F62:F63"/>
    <mergeCell ref="G62:G63"/>
    <mergeCell ref="H62:H63"/>
    <mergeCell ref="I62:I63"/>
    <mergeCell ref="J62:J63"/>
    <mergeCell ref="K62:K63"/>
    <mergeCell ref="D65:D66"/>
    <mergeCell ref="E65:E66"/>
    <mergeCell ref="F65:F66"/>
    <mergeCell ref="G65:G66"/>
    <mergeCell ref="H65:H66"/>
    <mergeCell ref="I65:I66"/>
    <mergeCell ref="J65:J66"/>
    <mergeCell ref="K65:K66"/>
    <mergeCell ref="D58:D59"/>
    <mergeCell ref="E58:E59"/>
    <mergeCell ref="F58:F59"/>
    <mergeCell ref="G58:G59"/>
    <mergeCell ref="H58:H59"/>
    <mergeCell ref="I58:I59"/>
    <mergeCell ref="J58:J59"/>
    <mergeCell ref="K58:K59"/>
    <mergeCell ref="D60:D61"/>
    <mergeCell ref="E60:E61"/>
    <mergeCell ref="F60:F61"/>
    <mergeCell ref="G60:G61"/>
    <mergeCell ref="H60:H61"/>
    <mergeCell ref="I60:I61"/>
    <mergeCell ref="J60:J61"/>
    <mergeCell ref="K60:K61"/>
    <mergeCell ref="D83:D84"/>
    <mergeCell ref="E83:E84"/>
    <mergeCell ref="F83:F84"/>
    <mergeCell ref="G83:G84"/>
    <mergeCell ref="H83:H84"/>
    <mergeCell ref="I83:I84"/>
    <mergeCell ref="J83:J84"/>
    <mergeCell ref="K83:K84"/>
    <mergeCell ref="D85:D86"/>
    <mergeCell ref="E85:E86"/>
    <mergeCell ref="F85:F86"/>
    <mergeCell ref="G85:G86"/>
    <mergeCell ref="H85:H86"/>
    <mergeCell ref="I85:I86"/>
    <mergeCell ref="J85:J86"/>
    <mergeCell ref="K85:K86"/>
    <mergeCell ref="D77:D78"/>
    <mergeCell ref="E77:E78"/>
    <mergeCell ref="F77:F78"/>
    <mergeCell ref="G77:G78"/>
    <mergeCell ref="H77:H78"/>
    <mergeCell ref="I77:I78"/>
    <mergeCell ref="J77:J78"/>
    <mergeCell ref="K77:K78"/>
    <mergeCell ref="D79:D80"/>
    <mergeCell ref="E79:E80"/>
    <mergeCell ref="F79:F80"/>
    <mergeCell ref="G79:G80"/>
    <mergeCell ref="H79:H80"/>
    <mergeCell ref="I79:I80"/>
    <mergeCell ref="J79:J80"/>
    <mergeCell ref="K79:K80"/>
    <mergeCell ref="D72:D73"/>
    <mergeCell ref="E72:E73"/>
    <mergeCell ref="F72:F73"/>
    <mergeCell ref="G72:G73"/>
    <mergeCell ref="H72:H73"/>
    <mergeCell ref="I72:I73"/>
    <mergeCell ref="J72:J73"/>
    <mergeCell ref="K72:K73"/>
    <mergeCell ref="D74:D75"/>
    <mergeCell ref="E74:E75"/>
    <mergeCell ref="F74:F75"/>
    <mergeCell ref="G74:G75"/>
    <mergeCell ref="H74:H75"/>
    <mergeCell ref="I74:I75"/>
    <mergeCell ref="J74:J75"/>
    <mergeCell ref="K74:K75"/>
    <mergeCell ref="D81:D82"/>
    <mergeCell ref="E81:E82"/>
    <mergeCell ref="H81:H82"/>
    <mergeCell ref="I81:I82"/>
    <mergeCell ref="F81:F82"/>
    <mergeCell ref="G81:G82"/>
    <mergeCell ref="J81:J82"/>
    <mergeCell ref="K81:K82"/>
    <mergeCell ref="D96:D97"/>
    <mergeCell ref="E96:E97"/>
    <mergeCell ref="F96:F97"/>
    <mergeCell ref="G96:G97"/>
    <mergeCell ref="H96:H97"/>
    <mergeCell ref="I96:I97"/>
    <mergeCell ref="J96:J97"/>
    <mergeCell ref="K96:K97"/>
    <mergeCell ref="D98:D99"/>
    <mergeCell ref="E98:E99"/>
    <mergeCell ref="F98:F99"/>
    <mergeCell ref="G98:G99"/>
    <mergeCell ref="H98:H99"/>
    <mergeCell ref="I98:I99"/>
    <mergeCell ref="J98:J99"/>
    <mergeCell ref="K98:K99"/>
    <mergeCell ref="D92:D93"/>
    <mergeCell ref="E92:E93"/>
    <mergeCell ref="F92:F93"/>
    <mergeCell ref="G92:G93"/>
    <mergeCell ref="H92:H93"/>
    <mergeCell ref="I92:I93"/>
    <mergeCell ref="J92:J93"/>
    <mergeCell ref="K92:K93"/>
    <mergeCell ref="D94:D95"/>
    <mergeCell ref="E94:E95"/>
    <mergeCell ref="F94:F95"/>
    <mergeCell ref="G94:G95"/>
    <mergeCell ref="H94:H95"/>
    <mergeCell ref="I94:I95"/>
    <mergeCell ref="J94:J95"/>
    <mergeCell ref="K94:K95"/>
    <mergeCell ref="D87:D88"/>
    <mergeCell ref="E87:E88"/>
    <mergeCell ref="F87:F88"/>
    <mergeCell ref="G87:G88"/>
    <mergeCell ref="H87:H88"/>
    <mergeCell ref="I87:I88"/>
    <mergeCell ref="J87:J88"/>
    <mergeCell ref="K87:K88"/>
    <mergeCell ref="D90:D91"/>
    <mergeCell ref="E90:E91"/>
    <mergeCell ref="F90:F91"/>
    <mergeCell ref="G90:G91"/>
    <mergeCell ref="H90:H91"/>
    <mergeCell ref="I90:I91"/>
    <mergeCell ref="J90:J91"/>
    <mergeCell ref="K90:K91"/>
    <mergeCell ref="D111:D112"/>
    <mergeCell ref="E111:E112"/>
    <mergeCell ref="F111:F112"/>
    <mergeCell ref="G111:G112"/>
    <mergeCell ref="H111:H112"/>
    <mergeCell ref="I111:I112"/>
    <mergeCell ref="J111:J112"/>
    <mergeCell ref="K111:K112"/>
    <mergeCell ref="D114:D115"/>
    <mergeCell ref="E114:E115"/>
    <mergeCell ref="F114:F115"/>
    <mergeCell ref="G114:G115"/>
    <mergeCell ref="H114:H115"/>
    <mergeCell ref="I114:I115"/>
    <mergeCell ref="J114:J115"/>
    <mergeCell ref="K114:K115"/>
    <mergeCell ref="D105:D106"/>
    <mergeCell ref="E105:E106"/>
    <mergeCell ref="F105:F106"/>
    <mergeCell ref="G105:G106"/>
    <mergeCell ref="H105:H106"/>
    <mergeCell ref="I105:I106"/>
    <mergeCell ref="J105:J106"/>
    <mergeCell ref="K105:K106"/>
    <mergeCell ref="D107:D108"/>
    <mergeCell ref="E107:E108"/>
    <mergeCell ref="F107:F108"/>
    <mergeCell ref="G107:G108"/>
    <mergeCell ref="H107:H108"/>
    <mergeCell ref="I107:I108"/>
    <mergeCell ref="J107:J108"/>
    <mergeCell ref="K107:K108"/>
    <mergeCell ref="D100:D101"/>
    <mergeCell ref="E100:E101"/>
    <mergeCell ref="F100:F101"/>
    <mergeCell ref="G100:G101"/>
    <mergeCell ref="H100:H101"/>
    <mergeCell ref="I100:I101"/>
    <mergeCell ref="J100:J101"/>
    <mergeCell ref="K100:K101"/>
    <mergeCell ref="D102:D103"/>
    <mergeCell ref="E102:E103"/>
    <mergeCell ref="F102:F103"/>
    <mergeCell ref="G102:G103"/>
    <mergeCell ref="H102:H103"/>
    <mergeCell ref="I102:I103"/>
    <mergeCell ref="J102:J103"/>
    <mergeCell ref="K102:K103"/>
    <mergeCell ref="D129:D130"/>
    <mergeCell ref="E129:E130"/>
    <mergeCell ref="F129:F130"/>
    <mergeCell ref="G129:G130"/>
    <mergeCell ref="H129:H130"/>
    <mergeCell ref="I129:I130"/>
    <mergeCell ref="J129:J130"/>
    <mergeCell ref="K129:K130"/>
    <mergeCell ref="D131:D132"/>
    <mergeCell ref="E131:E132"/>
    <mergeCell ref="F131:F132"/>
    <mergeCell ref="G131:G132"/>
    <mergeCell ref="H131:H132"/>
    <mergeCell ref="I131:I132"/>
    <mergeCell ref="J131:J132"/>
    <mergeCell ref="K131:K132"/>
    <mergeCell ref="D124:D125"/>
    <mergeCell ref="E124:E125"/>
    <mergeCell ref="F124:F125"/>
    <mergeCell ref="G124:G125"/>
    <mergeCell ref="H124:H125"/>
    <mergeCell ref="I124:I125"/>
    <mergeCell ref="J124:J125"/>
    <mergeCell ref="K124:K125"/>
    <mergeCell ref="D127:D128"/>
    <mergeCell ref="E127:E128"/>
    <mergeCell ref="F127:F128"/>
    <mergeCell ref="G127:G128"/>
    <mergeCell ref="H127:H128"/>
    <mergeCell ref="I127:I128"/>
    <mergeCell ref="J127:J128"/>
    <mergeCell ref="K127:K128"/>
    <mergeCell ref="D116:D117"/>
    <mergeCell ref="E116:E117"/>
    <mergeCell ref="F116:F117"/>
    <mergeCell ref="G116:G117"/>
    <mergeCell ref="H116:H117"/>
    <mergeCell ref="I116:I117"/>
    <mergeCell ref="J116:J117"/>
    <mergeCell ref="K116:K117"/>
    <mergeCell ref="D118:D119"/>
    <mergeCell ref="E118:E119"/>
    <mergeCell ref="F118:F119"/>
    <mergeCell ref="G118:G119"/>
    <mergeCell ref="H118:H119"/>
    <mergeCell ref="I118:I119"/>
    <mergeCell ref="J118:J119"/>
    <mergeCell ref="K118:K119"/>
    <mergeCell ref="D143:D144"/>
    <mergeCell ref="E143:E144"/>
    <mergeCell ref="F143:F144"/>
    <mergeCell ref="G143:G144"/>
    <mergeCell ref="H143:H144"/>
    <mergeCell ref="I143:I144"/>
    <mergeCell ref="J143:J144"/>
    <mergeCell ref="K143:K144"/>
    <mergeCell ref="D145:D146"/>
    <mergeCell ref="E145:E146"/>
    <mergeCell ref="F145:F146"/>
    <mergeCell ref="G145:G146"/>
    <mergeCell ref="H145:H146"/>
    <mergeCell ref="I145:I146"/>
    <mergeCell ref="J145:J146"/>
    <mergeCell ref="K145:K146"/>
    <mergeCell ref="D139:D140"/>
    <mergeCell ref="E139:E140"/>
    <mergeCell ref="F139:F140"/>
    <mergeCell ref="G139:G140"/>
    <mergeCell ref="H139:H140"/>
    <mergeCell ref="I139:I140"/>
    <mergeCell ref="J139:J140"/>
    <mergeCell ref="K139:K140"/>
    <mergeCell ref="D141:D142"/>
    <mergeCell ref="E141:E142"/>
    <mergeCell ref="F141:F142"/>
    <mergeCell ref="G141:G142"/>
    <mergeCell ref="H141:H142"/>
    <mergeCell ref="I141:I142"/>
    <mergeCell ref="J141:J142"/>
    <mergeCell ref="K141:K142"/>
    <mergeCell ref="D134:D135"/>
    <mergeCell ref="E134:E135"/>
    <mergeCell ref="F134:F135"/>
    <mergeCell ref="G134:G135"/>
    <mergeCell ref="H134:H135"/>
    <mergeCell ref="I134:I135"/>
    <mergeCell ref="J134:J135"/>
    <mergeCell ref="K134:K135"/>
    <mergeCell ref="D137:D138"/>
    <mergeCell ref="E137:E138"/>
    <mergeCell ref="F137:F138"/>
    <mergeCell ref="G137:G138"/>
    <mergeCell ref="H137:H138"/>
    <mergeCell ref="I137:I138"/>
    <mergeCell ref="J137:J138"/>
    <mergeCell ref="K137:K138"/>
    <mergeCell ref="D155:D156"/>
    <mergeCell ref="E155:E156"/>
    <mergeCell ref="F155:F156"/>
    <mergeCell ref="G155:G156"/>
    <mergeCell ref="H155:H156"/>
    <mergeCell ref="I155:I156"/>
    <mergeCell ref="J155:J156"/>
    <mergeCell ref="K155:K156"/>
    <mergeCell ref="D157:D158"/>
    <mergeCell ref="E157:E158"/>
    <mergeCell ref="F157:F158"/>
    <mergeCell ref="G157:G158"/>
    <mergeCell ref="H157:H158"/>
    <mergeCell ref="I157:I158"/>
    <mergeCell ref="J157:J158"/>
    <mergeCell ref="K157:K158"/>
    <mergeCell ref="D151:D152"/>
    <mergeCell ref="E151:E152"/>
    <mergeCell ref="F151:F152"/>
    <mergeCell ref="G151:G152"/>
    <mergeCell ref="H151:H152"/>
    <mergeCell ref="I151:I152"/>
    <mergeCell ref="J151:J152"/>
    <mergeCell ref="K151:K152"/>
    <mergeCell ref="D153:D154"/>
    <mergeCell ref="E153:E154"/>
    <mergeCell ref="F153:F154"/>
    <mergeCell ref="G153:G154"/>
    <mergeCell ref="H153:H154"/>
    <mergeCell ref="I153:I154"/>
    <mergeCell ref="J153:J154"/>
    <mergeCell ref="K153:K154"/>
    <mergeCell ref="D147:D148"/>
    <mergeCell ref="E147:E148"/>
    <mergeCell ref="F147:F148"/>
    <mergeCell ref="G147:G148"/>
    <mergeCell ref="H147:H148"/>
    <mergeCell ref="I147:I148"/>
    <mergeCell ref="J147:J148"/>
    <mergeCell ref="K147:K148"/>
    <mergeCell ref="D149:D150"/>
    <mergeCell ref="E149:E150"/>
    <mergeCell ref="F149:F150"/>
    <mergeCell ref="G149:G150"/>
    <mergeCell ref="H149:H150"/>
    <mergeCell ref="I149:I150"/>
    <mergeCell ref="J149:J150"/>
    <mergeCell ref="K149:K150"/>
    <mergeCell ref="D170:D171"/>
    <mergeCell ref="E170:E171"/>
    <mergeCell ref="F170:F171"/>
    <mergeCell ref="G170:G171"/>
    <mergeCell ref="H170:H171"/>
    <mergeCell ref="I170:I171"/>
    <mergeCell ref="J170:J171"/>
    <mergeCell ref="K170:K171"/>
    <mergeCell ref="D172:D173"/>
    <mergeCell ref="E172:E173"/>
    <mergeCell ref="F172:F173"/>
    <mergeCell ref="G172:G173"/>
    <mergeCell ref="H172:H173"/>
    <mergeCell ref="I172:I173"/>
    <mergeCell ref="J172:J173"/>
    <mergeCell ref="K172:K173"/>
    <mergeCell ref="D165:D166"/>
    <mergeCell ref="E165:E166"/>
    <mergeCell ref="F165:F166"/>
    <mergeCell ref="G165:G166"/>
    <mergeCell ref="H165:H166"/>
    <mergeCell ref="I165:I166"/>
    <mergeCell ref="J165:J166"/>
    <mergeCell ref="K165:K166"/>
    <mergeCell ref="D168:D169"/>
    <mergeCell ref="E168:E169"/>
    <mergeCell ref="F168:F169"/>
    <mergeCell ref="G168:G169"/>
    <mergeCell ref="H168:H169"/>
    <mergeCell ref="I168:I169"/>
    <mergeCell ref="J168:J169"/>
    <mergeCell ref="K168:K169"/>
    <mergeCell ref="D160:D161"/>
    <mergeCell ref="E160:E161"/>
    <mergeCell ref="F160:F161"/>
    <mergeCell ref="G160:G161"/>
    <mergeCell ref="H160:H161"/>
    <mergeCell ref="I160:I161"/>
    <mergeCell ref="J160:J161"/>
    <mergeCell ref="K160:K161"/>
    <mergeCell ref="D163:D164"/>
    <mergeCell ref="E163:E164"/>
    <mergeCell ref="F163:F164"/>
    <mergeCell ref="G163:G164"/>
    <mergeCell ref="H163:H164"/>
    <mergeCell ref="I163:I164"/>
    <mergeCell ref="J163:J164"/>
    <mergeCell ref="K163:K164"/>
    <mergeCell ref="D186:D187"/>
    <mergeCell ref="E186:E187"/>
    <mergeCell ref="F186:F187"/>
    <mergeCell ref="G186:G187"/>
    <mergeCell ref="H186:H187"/>
    <mergeCell ref="I186:I187"/>
    <mergeCell ref="J186:J187"/>
    <mergeCell ref="K186:K187"/>
    <mergeCell ref="D188:D189"/>
    <mergeCell ref="E188:E189"/>
    <mergeCell ref="F188:F189"/>
    <mergeCell ref="G188:G189"/>
    <mergeCell ref="H188:H189"/>
    <mergeCell ref="I188:I189"/>
    <mergeCell ref="J188:J189"/>
    <mergeCell ref="K188:K189"/>
    <mergeCell ref="D181:D182"/>
    <mergeCell ref="E181:E182"/>
    <mergeCell ref="F181:F182"/>
    <mergeCell ref="G181:G182"/>
    <mergeCell ref="H181:H182"/>
    <mergeCell ref="I181:I182"/>
    <mergeCell ref="J181:J182"/>
    <mergeCell ref="K181:K182"/>
    <mergeCell ref="D183:D184"/>
    <mergeCell ref="E183:E184"/>
    <mergeCell ref="F183:F184"/>
    <mergeCell ref="G183:G184"/>
    <mergeCell ref="H183:H184"/>
    <mergeCell ref="I183:I184"/>
    <mergeCell ref="J183:J184"/>
    <mergeCell ref="K183:K184"/>
    <mergeCell ref="D175:D176"/>
    <mergeCell ref="E175:E176"/>
    <mergeCell ref="F175:F176"/>
    <mergeCell ref="G175:G176"/>
    <mergeCell ref="H175:H176"/>
    <mergeCell ref="I175:I176"/>
    <mergeCell ref="J175:J176"/>
    <mergeCell ref="K175:K176"/>
    <mergeCell ref="D177:D178"/>
    <mergeCell ref="E177:E178"/>
    <mergeCell ref="F177:F178"/>
    <mergeCell ref="G177:G178"/>
    <mergeCell ref="H177:H178"/>
    <mergeCell ref="I177:I178"/>
    <mergeCell ref="J177:J178"/>
    <mergeCell ref="K177:K178"/>
    <mergeCell ref="D200:D201"/>
    <mergeCell ref="E200:E201"/>
    <mergeCell ref="F200:F201"/>
    <mergeCell ref="G200:G201"/>
    <mergeCell ref="H200:H201"/>
    <mergeCell ref="I200:I201"/>
    <mergeCell ref="J200:J201"/>
    <mergeCell ref="K200:K201"/>
    <mergeCell ref="D202:D203"/>
    <mergeCell ref="E202:E203"/>
    <mergeCell ref="F202:F203"/>
    <mergeCell ref="G202:G203"/>
    <mergeCell ref="H202:H203"/>
    <mergeCell ref="I202:I203"/>
    <mergeCell ref="J202:J203"/>
    <mergeCell ref="K202:K203"/>
    <mergeCell ref="D196:D197"/>
    <mergeCell ref="E196:E197"/>
    <mergeCell ref="F196:F197"/>
    <mergeCell ref="G196:G197"/>
    <mergeCell ref="H196:H197"/>
    <mergeCell ref="I196:I197"/>
    <mergeCell ref="J196:J197"/>
    <mergeCell ref="K196:K197"/>
    <mergeCell ref="D198:D199"/>
    <mergeCell ref="E198:E199"/>
    <mergeCell ref="F198:F199"/>
    <mergeCell ref="G198:G199"/>
    <mergeCell ref="H198:H199"/>
    <mergeCell ref="I198:I199"/>
    <mergeCell ref="J198:J199"/>
    <mergeCell ref="K198:K199"/>
    <mergeCell ref="D192:D193"/>
    <mergeCell ref="E192:E193"/>
    <mergeCell ref="F192:F193"/>
    <mergeCell ref="G192:G193"/>
    <mergeCell ref="H192:H193"/>
    <mergeCell ref="I192:I193"/>
    <mergeCell ref="J192:J193"/>
    <mergeCell ref="K192:K193"/>
    <mergeCell ref="D194:D195"/>
    <mergeCell ref="E194:E195"/>
    <mergeCell ref="F194:F195"/>
    <mergeCell ref="G194:G195"/>
    <mergeCell ref="H194:H195"/>
    <mergeCell ref="I194:I195"/>
    <mergeCell ref="J194:J195"/>
    <mergeCell ref="K194:K195"/>
    <mergeCell ref="E216:E217"/>
    <mergeCell ref="F216:F217"/>
    <mergeCell ref="G216:G217"/>
    <mergeCell ref="H216:H217"/>
    <mergeCell ref="I216:I217"/>
    <mergeCell ref="J216:J217"/>
    <mergeCell ref="K216:K217"/>
    <mergeCell ref="Z234:AA234"/>
    <mergeCell ref="D223:D224"/>
    <mergeCell ref="E223:E224"/>
    <mergeCell ref="F223:F224"/>
    <mergeCell ref="G223:G224"/>
    <mergeCell ref="H223:H224"/>
    <mergeCell ref="I223:I224"/>
    <mergeCell ref="J223:J224"/>
    <mergeCell ref="K223:K224"/>
    <mergeCell ref="D230:G230"/>
    <mergeCell ref="H230:K230"/>
    <mergeCell ref="D218:D219"/>
    <mergeCell ref="E218:E219"/>
    <mergeCell ref="F218:F219"/>
    <mergeCell ref="G218:G219"/>
    <mergeCell ref="H218:H219"/>
    <mergeCell ref="D208:D209"/>
    <mergeCell ref="E208:E209"/>
    <mergeCell ref="F208:F209"/>
    <mergeCell ref="G208:G209"/>
    <mergeCell ref="H208:H209"/>
    <mergeCell ref="I208:I209"/>
    <mergeCell ref="J208:J209"/>
    <mergeCell ref="K208:K209"/>
    <mergeCell ref="D210:D211"/>
    <mergeCell ref="E210:E211"/>
    <mergeCell ref="F210:F211"/>
    <mergeCell ref="G210:G211"/>
    <mergeCell ref="H210:H211"/>
    <mergeCell ref="I210:I211"/>
    <mergeCell ref="J210:J211"/>
    <mergeCell ref="K210:K211"/>
    <mergeCell ref="M218:M219"/>
    <mergeCell ref="P225:P226"/>
    <mergeCell ref="Q225:Q226"/>
    <mergeCell ref="R225:R226"/>
    <mergeCell ref="S225:S226"/>
    <mergeCell ref="I218:I219"/>
    <mergeCell ref="J218:J219"/>
    <mergeCell ref="K218:K219"/>
    <mergeCell ref="D220:D221"/>
    <mergeCell ref="E220:E221"/>
    <mergeCell ref="F220:F221"/>
    <mergeCell ref="G220:G221"/>
    <mergeCell ref="H220:H221"/>
    <mergeCell ref="I220:I221"/>
    <mergeCell ref="J220:J221"/>
    <mergeCell ref="K220:K221"/>
    <mergeCell ref="U210:U211"/>
    <mergeCell ref="V210:V211"/>
    <mergeCell ref="W210:W211"/>
    <mergeCell ref="T225:T226"/>
    <mergeCell ref="U225:U226"/>
    <mergeCell ref="V225:V226"/>
    <mergeCell ref="W218:W219"/>
    <mergeCell ref="V208:V209"/>
    <mergeCell ref="W208:W209"/>
    <mergeCell ref="B233:C233"/>
    <mergeCell ref="B237:C237"/>
    <mergeCell ref="B238:C238"/>
    <mergeCell ref="H231:I231"/>
    <mergeCell ref="J231:K231"/>
    <mergeCell ref="L231:M231"/>
    <mergeCell ref="N231:O231"/>
    <mergeCell ref="P231:Q231"/>
    <mergeCell ref="R231:S231"/>
    <mergeCell ref="T231:U231"/>
    <mergeCell ref="V231:W231"/>
    <mergeCell ref="X231:Y231"/>
    <mergeCell ref="Z237:AA237"/>
    <mergeCell ref="X238:Y238"/>
    <mergeCell ref="Z238:AA238"/>
    <mergeCell ref="X234:Y234"/>
    <mergeCell ref="R238:S238"/>
    <mergeCell ref="T237:U237"/>
    <mergeCell ref="V237:W237"/>
    <mergeCell ref="P237:Q237"/>
    <mergeCell ref="X237:Y237"/>
    <mergeCell ref="AB5:AE5"/>
    <mergeCell ref="AB6:AC6"/>
    <mergeCell ref="AD6:AE6"/>
    <mergeCell ref="AC8:AC9"/>
    <mergeCell ref="AD8:AD9"/>
    <mergeCell ref="AE8:AE9"/>
    <mergeCell ref="AC10:AC11"/>
    <mergeCell ref="AD10:AD11"/>
    <mergeCell ref="AE10:AE11"/>
    <mergeCell ref="AC12:AC13"/>
    <mergeCell ref="AD12:AD13"/>
    <mergeCell ref="AE12:AE13"/>
    <mergeCell ref="AC14:AC15"/>
    <mergeCell ref="AD14:AD15"/>
    <mergeCell ref="AE14:AE15"/>
    <mergeCell ref="AC16:AC17"/>
    <mergeCell ref="AD16:AD17"/>
    <mergeCell ref="AE16:AE17"/>
    <mergeCell ref="B231:C231"/>
    <mergeCell ref="D231:E231"/>
    <mergeCell ref="F231:G231"/>
    <mergeCell ref="D234:E234"/>
    <mergeCell ref="D236:E236"/>
    <mergeCell ref="D232:E232"/>
    <mergeCell ref="D233:E233"/>
    <mergeCell ref="D235:E235"/>
    <mergeCell ref="D237:E237"/>
    <mergeCell ref="D238:E238"/>
    <mergeCell ref="F234:G234"/>
    <mergeCell ref="F236:G236"/>
    <mergeCell ref="F232:G232"/>
    <mergeCell ref="F233:G233"/>
    <mergeCell ref="F235:G235"/>
    <mergeCell ref="F237:G237"/>
    <mergeCell ref="D213:D214"/>
    <mergeCell ref="E213:E214"/>
    <mergeCell ref="F213:F214"/>
    <mergeCell ref="G213:G214"/>
    <mergeCell ref="H213:H214"/>
    <mergeCell ref="I213:I214"/>
    <mergeCell ref="J213:J214"/>
    <mergeCell ref="K213:K214"/>
    <mergeCell ref="D216:D217"/>
    <mergeCell ref="N233:O233"/>
    <mergeCell ref="L234:M234"/>
    <mergeCell ref="N234:O234"/>
    <mergeCell ref="Z231:AA231"/>
    <mergeCell ref="T234:U234"/>
    <mergeCell ref="V234:W234"/>
    <mergeCell ref="T236:U236"/>
    <mergeCell ref="V236:W236"/>
    <mergeCell ref="T232:U232"/>
    <mergeCell ref="B235:C235"/>
    <mergeCell ref="P232:Q232"/>
    <mergeCell ref="R232:S232"/>
    <mergeCell ref="P233:Q233"/>
    <mergeCell ref="R233:S233"/>
    <mergeCell ref="P234:Q234"/>
    <mergeCell ref="R234:S234"/>
    <mergeCell ref="P235:Q235"/>
    <mergeCell ref="H237:I237"/>
    <mergeCell ref="J237:K237"/>
    <mergeCell ref="H238:I238"/>
    <mergeCell ref="J238:K238"/>
    <mergeCell ref="H232:I232"/>
    <mergeCell ref="J232:K232"/>
    <mergeCell ref="H233:I233"/>
    <mergeCell ref="J233:K233"/>
    <mergeCell ref="H234:I234"/>
    <mergeCell ref="J234:K234"/>
    <mergeCell ref="AC31:AC32"/>
    <mergeCell ref="AD31:AD32"/>
    <mergeCell ref="AE31:AE32"/>
    <mergeCell ref="AC33:AC34"/>
    <mergeCell ref="AD33:AD34"/>
    <mergeCell ref="AE33:AE34"/>
    <mergeCell ref="AC35:AC36"/>
    <mergeCell ref="AD35:AD36"/>
    <mergeCell ref="AE35:AE36"/>
    <mergeCell ref="AC37:AC38"/>
    <mergeCell ref="AD37:AD38"/>
    <mergeCell ref="AE37:AE38"/>
    <mergeCell ref="AC39:AC40"/>
    <mergeCell ref="AD39:AD40"/>
    <mergeCell ref="AE39:AE40"/>
    <mergeCell ref="AC41:AC42"/>
    <mergeCell ref="AD41:AD42"/>
    <mergeCell ref="AE41:AE42"/>
    <mergeCell ref="AC68:AC69"/>
    <mergeCell ref="AD68:AD69"/>
    <mergeCell ref="AE68:AE69"/>
    <mergeCell ref="AC85:AC86"/>
    <mergeCell ref="AD85:AD86"/>
    <mergeCell ref="AE85:AE86"/>
    <mergeCell ref="AC87:AC88"/>
    <mergeCell ref="AD87:AD88"/>
    <mergeCell ref="AE87:AE88"/>
    <mergeCell ref="AC90:AC91"/>
    <mergeCell ref="AD90:AD91"/>
    <mergeCell ref="AE90:AE91"/>
    <mergeCell ref="AC92:AC93"/>
    <mergeCell ref="AD92:AD93"/>
    <mergeCell ref="AE92:AE93"/>
    <mergeCell ref="AC94:AC95"/>
    <mergeCell ref="B234:C234"/>
    <mergeCell ref="B236:C236"/>
    <mergeCell ref="B232:C232"/>
    <mergeCell ref="AC18:AC19"/>
    <mergeCell ref="AD18:AD19"/>
    <mergeCell ref="AE18:AE19"/>
    <mergeCell ref="AC20:AC21"/>
    <mergeCell ref="AD20:AD21"/>
    <mergeCell ref="AE20:AE21"/>
    <mergeCell ref="AC22:AC23"/>
    <mergeCell ref="AD22:AD23"/>
    <mergeCell ref="AE22:AE23"/>
    <mergeCell ref="AC24:AC25"/>
    <mergeCell ref="AD24:AD25"/>
    <mergeCell ref="AE24:AE25"/>
    <mergeCell ref="AC26:AC27"/>
    <mergeCell ref="AD26:AD27"/>
    <mergeCell ref="AE26:AE27"/>
    <mergeCell ref="AC29:AC30"/>
    <mergeCell ref="AD29:AD30"/>
    <mergeCell ref="AE29:AE30"/>
    <mergeCell ref="AC56:AC57"/>
    <mergeCell ref="AD56:AD57"/>
    <mergeCell ref="AE56:AE57"/>
    <mergeCell ref="AC58:AC59"/>
    <mergeCell ref="AD58:AD59"/>
    <mergeCell ref="AE58:AE59"/>
    <mergeCell ref="AC60:AC61"/>
    <mergeCell ref="AD60:AD61"/>
    <mergeCell ref="AE60:AE61"/>
    <mergeCell ref="AC62:AC63"/>
    <mergeCell ref="AD62:AD63"/>
    <mergeCell ref="AE62:AE63"/>
    <mergeCell ref="AC65:AC66"/>
    <mergeCell ref="AD65:AD66"/>
    <mergeCell ref="AE65:AE66"/>
    <mergeCell ref="AC43:AC44"/>
    <mergeCell ref="AD43:AD44"/>
    <mergeCell ref="AE43:AE44"/>
    <mergeCell ref="AC45:AC46"/>
    <mergeCell ref="AD45:AD46"/>
    <mergeCell ref="AE45:AE46"/>
    <mergeCell ref="AC47:AC48"/>
    <mergeCell ref="AD47:AD48"/>
    <mergeCell ref="AE47:AE48"/>
    <mergeCell ref="AC49:AC50"/>
    <mergeCell ref="AD49:AD50"/>
    <mergeCell ref="AE49:AE50"/>
    <mergeCell ref="AC51:AC52"/>
    <mergeCell ref="AD51:AD52"/>
    <mergeCell ref="AE51:AE52"/>
    <mergeCell ref="AC54:AC55"/>
    <mergeCell ref="AD54:AD55"/>
    <mergeCell ref="AE54:AE55"/>
    <mergeCell ref="AD94:AD95"/>
    <mergeCell ref="AE94:AE95"/>
    <mergeCell ref="AC96:AC97"/>
    <mergeCell ref="AD96:AD97"/>
    <mergeCell ref="AE96:AE97"/>
    <mergeCell ref="AC70:AC71"/>
    <mergeCell ref="AD70:AD71"/>
    <mergeCell ref="AE70:AE71"/>
    <mergeCell ref="AC72:AC73"/>
    <mergeCell ref="AD72:AD73"/>
    <mergeCell ref="AE72:AE73"/>
    <mergeCell ref="AC74:AC75"/>
    <mergeCell ref="AD74:AD75"/>
    <mergeCell ref="AE74:AE75"/>
    <mergeCell ref="AC77:AC78"/>
    <mergeCell ref="AD77:AD78"/>
    <mergeCell ref="AE77:AE78"/>
    <mergeCell ref="AC79:AC80"/>
    <mergeCell ref="AD79:AD80"/>
    <mergeCell ref="AE79:AE80"/>
    <mergeCell ref="AC83:AC84"/>
    <mergeCell ref="AD83:AD84"/>
    <mergeCell ref="AE83:AE84"/>
    <mergeCell ref="AD141:AD142"/>
    <mergeCell ref="AE141:AE142"/>
    <mergeCell ref="AC143:AC144"/>
    <mergeCell ref="AD143:AD144"/>
    <mergeCell ref="AE143:AE144"/>
    <mergeCell ref="AC114:AC115"/>
    <mergeCell ref="AD114:AD115"/>
    <mergeCell ref="AE114:AE115"/>
    <mergeCell ref="AC116:AC117"/>
    <mergeCell ref="AD116:AD117"/>
    <mergeCell ref="AE116:AE117"/>
    <mergeCell ref="AC118:AC119"/>
    <mergeCell ref="AD118:AD119"/>
    <mergeCell ref="AE118:AE119"/>
    <mergeCell ref="AC124:AC125"/>
    <mergeCell ref="AD124:AD125"/>
    <mergeCell ref="AE124:AE125"/>
    <mergeCell ref="AC127:AC128"/>
    <mergeCell ref="AD127:AD128"/>
    <mergeCell ref="AE127:AE128"/>
    <mergeCell ref="AC129:AC130"/>
    <mergeCell ref="AD129:AD130"/>
    <mergeCell ref="AE129:AE130"/>
    <mergeCell ref="AC98:AC99"/>
    <mergeCell ref="AD98:AD99"/>
    <mergeCell ref="AE98:AE99"/>
    <mergeCell ref="AC100:AC101"/>
    <mergeCell ref="AD100:AD101"/>
    <mergeCell ref="AE100:AE101"/>
    <mergeCell ref="AC102:AC103"/>
    <mergeCell ref="AD102:AD103"/>
    <mergeCell ref="AE102:AE103"/>
    <mergeCell ref="AC105:AC106"/>
    <mergeCell ref="AD105:AD106"/>
    <mergeCell ref="AE105:AE106"/>
    <mergeCell ref="AC107:AC108"/>
    <mergeCell ref="AD107:AD108"/>
    <mergeCell ref="AE107:AE108"/>
    <mergeCell ref="AC111:AC112"/>
    <mergeCell ref="AD111:AD112"/>
    <mergeCell ref="AE111:AE112"/>
    <mergeCell ref="AC131:AC132"/>
    <mergeCell ref="AD131:AD132"/>
    <mergeCell ref="AE131:AE132"/>
    <mergeCell ref="AC134:AC135"/>
    <mergeCell ref="AD134:AD135"/>
    <mergeCell ref="AE134:AE135"/>
    <mergeCell ref="AC137:AC138"/>
    <mergeCell ref="AD137:AD138"/>
    <mergeCell ref="AE137:AE138"/>
    <mergeCell ref="AC139:AC140"/>
    <mergeCell ref="AD139:AD140"/>
    <mergeCell ref="AE139:AE140"/>
    <mergeCell ref="AC141:AC142"/>
    <mergeCell ref="AC186:AC187"/>
    <mergeCell ref="AD186:AD187"/>
    <mergeCell ref="AE186:AE187"/>
    <mergeCell ref="AC157:AC158"/>
    <mergeCell ref="AD157:AD158"/>
    <mergeCell ref="AE157:AE158"/>
    <mergeCell ref="AC160:AC161"/>
    <mergeCell ref="AD160:AD161"/>
    <mergeCell ref="AE160:AE161"/>
    <mergeCell ref="AC163:AC164"/>
    <mergeCell ref="AD163:AD164"/>
    <mergeCell ref="AE163:AE164"/>
    <mergeCell ref="AC165:AC166"/>
    <mergeCell ref="AD165:AD166"/>
    <mergeCell ref="AE165:AE166"/>
    <mergeCell ref="AC168:AC169"/>
    <mergeCell ref="AD168:AD169"/>
    <mergeCell ref="AE168:AE169"/>
    <mergeCell ref="AC170:AC171"/>
    <mergeCell ref="AD170:AD171"/>
    <mergeCell ref="AE170:AE171"/>
    <mergeCell ref="AC145:AC146"/>
    <mergeCell ref="AD145:AD146"/>
    <mergeCell ref="AE145:AE146"/>
    <mergeCell ref="AC147:AC148"/>
    <mergeCell ref="AD147:AD148"/>
    <mergeCell ref="AE147:AE148"/>
    <mergeCell ref="AC149:AC150"/>
    <mergeCell ref="AD149:AD150"/>
    <mergeCell ref="AE149:AE150"/>
    <mergeCell ref="AC151:AC152"/>
    <mergeCell ref="AD151:AD152"/>
    <mergeCell ref="AE151:AE152"/>
    <mergeCell ref="AC153:AC154"/>
    <mergeCell ref="AD153:AD154"/>
    <mergeCell ref="AE153:AE154"/>
    <mergeCell ref="AC155:AC156"/>
    <mergeCell ref="AD155:AD156"/>
    <mergeCell ref="AE155:AE156"/>
    <mergeCell ref="AC172:AC173"/>
    <mergeCell ref="AD172:AD173"/>
    <mergeCell ref="AE172:AE173"/>
    <mergeCell ref="AC175:AC176"/>
    <mergeCell ref="AD175:AD176"/>
    <mergeCell ref="AE175:AE176"/>
    <mergeCell ref="AC177:AC178"/>
    <mergeCell ref="AD177:AD178"/>
    <mergeCell ref="AE177:AE178"/>
    <mergeCell ref="AC181:AC182"/>
    <mergeCell ref="AD181:AD182"/>
    <mergeCell ref="AE181:AE182"/>
    <mergeCell ref="Z232:AA232"/>
    <mergeCell ref="X233:Y233"/>
    <mergeCell ref="Z233:AA233"/>
    <mergeCell ref="X235:Y235"/>
    <mergeCell ref="Z235:AA235"/>
    <mergeCell ref="AB233:AC233"/>
    <mergeCell ref="AD233:AE233"/>
    <mergeCell ref="AB235:AC235"/>
    <mergeCell ref="AD235:AE235"/>
    <mergeCell ref="AF232:AG232"/>
    <mergeCell ref="AH232:AI232"/>
    <mergeCell ref="AF233:AG233"/>
    <mergeCell ref="R235:S235"/>
    <mergeCell ref="AH233:AI233"/>
    <mergeCell ref="AF235:AG235"/>
    <mergeCell ref="AH235:AI235"/>
    <mergeCell ref="AJ230:AM230"/>
    <mergeCell ref="AF234:AG234"/>
    <mergeCell ref="AH234:AI234"/>
    <mergeCell ref="B255:C255"/>
    <mergeCell ref="D255:E255"/>
    <mergeCell ref="F255:G255"/>
    <mergeCell ref="H255:I255"/>
    <mergeCell ref="J255:K255"/>
    <mergeCell ref="L255:M255"/>
    <mergeCell ref="N255:O255"/>
    <mergeCell ref="P255:Q255"/>
    <mergeCell ref="R255:S255"/>
    <mergeCell ref="T255:U255"/>
    <mergeCell ref="V255:W255"/>
    <mergeCell ref="X255:Y255"/>
    <mergeCell ref="Z255:AA255"/>
    <mergeCell ref="AB255:AC255"/>
    <mergeCell ref="AD255:AE255"/>
    <mergeCell ref="AF255:AG255"/>
    <mergeCell ref="AH255:AI255"/>
    <mergeCell ref="D244:E244"/>
    <mergeCell ref="F244:G244"/>
    <mergeCell ref="H244:I244"/>
    <mergeCell ref="J244:K244"/>
    <mergeCell ref="L244:M244"/>
    <mergeCell ref="N244:O244"/>
    <mergeCell ref="P244:Q244"/>
    <mergeCell ref="B252:AA252"/>
    <mergeCell ref="AJ241:AK241"/>
    <mergeCell ref="AL241:AM241"/>
    <mergeCell ref="AH240:AI240"/>
    <mergeCell ref="AJ240:AK240"/>
    <mergeCell ref="AL240:AM240"/>
    <mergeCell ref="Z243:AA243"/>
    <mergeCell ref="AB243:AC243"/>
    <mergeCell ref="AD243:AE243"/>
    <mergeCell ref="AF243:AG243"/>
    <mergeCell ref="AH243:AI243"/>
    <mergeCell ref="AF244:AG244"/>
    <mergeCell ref="L238:M238"/>
    <mergeCell ref="N238:O238"/>
    <mergeCell ref="H235:I235"/>
    <mergeCell ref="J235:K235"/>
    <mergeCell ref="H236:I236"/>
    <mergeCell ref="J236:K236"/>
    <mergeCell ref="L232:M232"/>
    <mergeCell ref="N232:O232"/>
    <mergeCell ref="L233:M233"/>
    <mergeCell ref="L235:M235"/>
    <mergeCell ref="N235:O235"/>
    <mergeCell ref="AR254:AU254"/>
    <mergeCell ref="AP241:AQ241"/>
    <mergeCell ref="AN239:AO239"/>
    <mergeCell ref="AP239:AQ239"/>
    <mergeCell ref="D242:E242"/>
    <mergeCell ref="F242:G242"/>
    <mergeCell ref="H242:I242"/>
    <mergeCell ref="R244:S244"/>
    <mergeCell ref="T244:U244"/>
    <mergeCell ref="V244:W244"/>
    <mergeCell ref="X244:Y244"/>
    <mergeCell ref="Z244:AA244"/>
    <mergeCell ref="AB244:AC244"/>
    <mergeCell ref="AD244:AE244"/>
    <mergeCell ref="AH242:AI242"/>
    <mergeCell ref="AJ242:AK242"/>
    <mergeCell ref="AL242:AM242"/>
    <mergeCell ref="AN242:AO242"/>
    <mergeCell ref="AP242:AQ242"/>
    <mergeCell ref="AR242:AS242"/>
    <mergeCell ref="AT242:AU242"/>
    <mergeCell ref="J242:K242"/>
    <mergeCell ref="D243:E243"/>
    <mergeCell ref="F243:G243"/>
    <mergeCell ref="H243:I243"/>
    <mergeCell ref="J243:K243"/>
    <mergeCell ref="L243:M243"/>
    <mergeCell ref="N243:O243"/>
    <mergeCell ref="P243:Q243"/>
    <mergeCell ref="R243:S243"/>
    <mergeCell ref="T243:U243"/>
    <mergeCell ref="V243:W243"/>
    <mergeCell ref="X243:Y243"/>
    <mergeCell ref="D245:E245"/>
    <mergeCell ref="F245:G245"/>
    <mergeCell ref="H245:I245"/>
    <mergeCell ref="J245:K245"/>
    <mergeCell ref="L245:M245"/>
    <mergeCell ref="N245:O245"/>
    <mergeCell ref="P245:Q245"/>
    <mergeCell ref="R245:S245"/>
    <mergeCell ref="T245:U245"/>
    <mergeCell ref="V245:W245"/>
    <mergeCell ref="X245:Y245"/>
    <mergeCell ref="Z245:AA245"/>
    <mergeCell ref="AB245:AC245"/>
    <mergeCell ref="AD245:AE245"/>
    <mergeCell ref="AF245:AG245"/>
    <mergeCell ref="AH245:AI245"/>
    <mergeCell ref="F248:G248"/>
    <mergeCell ref="H248:I248"/>
    <mergeCell ref="J248:K248"/>
    <mergeCell ref="L248:M248"/>
    <mergeCell ref="N248:O248"/>
    <mergeCell ref="P248:Q248"/>
    <mergeCell ref="R248:S248"/>
    <mergeCell ref="T248:U248"/>
    <mergeCell ref="V248:W248"/>
    <mergeCell ref="X248:Y248"/>
    <mergeCell ref="Z248:AA248"/>
    <mergeCell ref="AB248:AC248"/>
    <mergeCell ref="F238:G238"/>
    <mergeCell ref="D246:E246"/>
    <mergeCell ref="H290:I290"/>
    <mergeCell ref="J290:K290"/>
    <mergeCell ref="H293:I293"/>
    <mergeCell ref="J293:K293"/>
    <mergeCell ref="AN238:AO238"/>
    <mergeCell ref="AP238:AQ238"/>
    <mergeCell ref="AP240:AQ240"/>
    <mergeCell ref="AN236:AO236"/>
    <mergeCell ref="AP236:AQ236"/>
    <mergeCell ref="AN237:AO237"/>
    <mergeCell ref="AP237:AQ237"/>
    <mergeCell ref="R242:S242"/>
    <mergeCell ref="T242:U242"/>
    <mergeCell ref="V242:W242"/>
    <mergeCell ref="X242:Y242"/>
    <mergeCell ref="Z242:AA242"/>
    <mergeCell ref="AB242:AC242"/>
    <mergeCell ref="AD242:AE242"/>
    <mergeCell ref="AF242:AG242"/>
    <mergeCell ref="R237:S237"/>
    <mergeCell ref="P238:Q238"/>
    <mergeCell ref="X236:Y236"/>
    <mergeCell ref="Z236:AA236"/>
    <mergeCell ref="R236:S236"/>
    <mergeCell ref="N237:O237"/>
    <mergeCell ref="D254:G254"/>
    <mergeCell ref="H254:K254"/>
    <mergeCell ref="L254:O254"/>
    <mergeCell ref="P254:S254"/>
    <mergeCell ref="T254:W254"/>
    <mergeCell ref="X254:AA254"/>
    <mergeCell ref="AB254:AE254"/>
    <mergeCell ref="AF254:AI254"/>
    <mergeCell ref="AJ254:AM254"/>
    <mergeCell ref="AN254:AQ254"/>
    <mergeCell ref="L236:M236"/>
    <mergeCell ref="N236:O236"/>
    <mergeCell ref="T238:U238"/>
    <mergeCell ref="V238:W238"/>
    <mergeCell ref="L237:M237"/>
    <mergeCell ref="D247:E247"/>
    <mergeCell ref="F247:G247"/>
    <mergeCell ref="H247:I247"/>
    <mergeCell ref="J247:K247"/>
    <mergeCell ref="L247:M247"/>
    <mergeCell ref="N247:O247"/>
    <mergeCell ref="P247:Q247"/>
    <mergeCell ref="R247:S247"/>
    <mergeCell ref="T247:U247"/>
    <mergeCell ref="V247:W247"/>
    <mergeCell ref="X247:Y247"/>
    <mergeCell ref="Z247:AA247"/>
    <mergeCell ref="AB247:AC247"/>
    <mergeCell ref="AD247:AE247"/>
    <mergeCell ref="AF247:AG247"/>
    <mergeCell ref="AH247:AI247"/>
    <mergeCell ref="F246:G246"/>
    <mergeCell ref="H246:I246"/>
    <mergeCell ref="J246:K246"/>
    <mergeCell ref="L246:M246"/>
    <mergeCell ref="N246:O246"/>
    <mergeCell ref="Z249:AA249"/>
    <mergeCell ref="AB249:AC249"/>
    <mergeCell ref="P246:Q246"/>
    <mergeCell ref="R246:S246"/>
    <mergeCell ref="T246:U246"/>
    <mergeCell ref="J282:K282"/>
    <mergeCell ref="H283:I283"/>
    <mergeCell ref="J283:K283"/>
    <mergeCell ref="H286:I286"/>
    <mergeCell ref="J286:K286"/>
    <mergeCell ref="H287:I287"/>
    <mergeCell ref="J287:K287"/>
    <mergeCell ref="H274:I274"/>
    <mergeCell ref="J274:K274"/>
    <mergeCell ref="H278:I279"/>
    <mergeCell ref="J278:K279"/>
    <mergeCell ref="H256:I256"/>
    <mergeCell ref="J256:K256"/>
    <mergeCell ref="H260:I260"/>
    <mergeCell ref="J260:K260"/>
    <mergeCell ref="H261:I261"/>
    <mergeCell ref="J261:K261"/>
    <mergeCell ref="H262:I262"/>
    <mergeCell ref="J262:K262"/>
    <mergeCell ref="H263:I263"/>
    <mergeCell ref="J263:K263"/>
    <mergeCell ref="H264:I264"/>
    <mergeCell ref="J264:K264"/>
    <mergeCell ref="H265:I265"/>
    <mergeCell ref="J265:K265"/>
    <mergeCell ref="H267:I267"/>
    <mergeCell ref="J267:K267"/>
    <mergeCell ref="H268:I268"/>
    <mergeCell ref="J268:K268"/>
    <mergeCell ref="H257:I257"/>
    <mergeCell ref="J257:K257"/>
    <mergeCell ref="H266:I266"/>
    <mergeCell ref="J266:K266"/>
    <mergeCell ref="H271:I272"/>
    <mergeCell ref="J271:K272"/>
    <mergeCell ref="H280:I281"/>
    <mergeCell ref="J280:K281"/>
    <mergeCell ref="L260:M260"/>
    <mergeCell ref="T256:U256"/>
    <mergeCell ref="T277:U277"/>
    <mergeCell ref="T282:U282"/>
    <mergeCell ref="T271:U272"/>
    <mergeCell ref="R249:S249"/>
    <mergeCell ref="T249:U249"/>
    <mergeCell ref="L265:M265"/>
    <mergeCell ref="N265:O265"/>
    <mergeCell ref="L266:M266"/>
    <mergeCell ref="N266:O266"/>
    <mergeCell ref="L267:M267"/>
    <mergeCell ref="N267:O267"/>
    <mergeCell ref="L268:M268"/>
    <mergeCell ref="N268:O268"/>
    <mergeCell ref="L256:M256"/>
    <mergeCell ref="N256:O256"/>
    <mergeCell ref="L257:M257"/>
    <mergeCell ref="N257:O257"/>
    <mergeCell ref="T257:U257"/>
    <mergeCell ref="L271:M272"/>
    <mergeCell ref="N271:O272"/>
    <mergeCell ref="L261:M261"/>
    <mergeCell ref="N261:O261"/>
    <mergeCell ref="H343:I343"/>
    <mergeCell ref="J343:K343"/>
    <mergeCell ref="P256:Q256"/>
    <mergeCell ref="R256:S256"/>
    <mergeCell ref="P257:Q257"/>
    <mergeCell ref="R257:S257"/>
    <mergeCell ref="P260:Q260"/>
    <mergeCell ref="R260:S260"/>
    <mergeCell ref="P261:Q261"/>
    <mergeCell ref="R261:S261"/>
    <mergeCell ref="P262:Q262"/>
    <mergeCell ref="R262:S262"/>
    <mergeCell ref="P263:Q263"/>
    <mergeCell ref="R263:S263"/>
    <mergeCell ref="P264:Q264"/>
    <mergeCell ref="R264:S264"/>
    <mergeCell ref="P265:Q265"/>
    <mergeCell ref="R265:S265"/>
    <mergeCell ref="P266:Q266"/>
    <mergeCell ref="R266:S266"/>
    <mergeCell ref="P267:Q267"/>
    <mergeCell ref="R267:S267"/>
    <mergeCell ref="P268:Q268"/>
    <mergeCell ref="R268:S268"/>
    <mergeCell ref="P291:Q291"/>
    <mergeCell ref="R291:S291"/>
    <mergeCell ref="R312:S312"/>
    <mergeCell ref="P313:Q313"/>
    <mergeCell ref="R313:S313"/>
    <mergeCell ref="P307:Q307"/>
    <mergeCell ref="R307:S307"/>
    <mergeCell ref="P319:Q320"/>
    <mergeCell ref="R319:S320"/>
    <mergeCell ref="P316:Q316"/>
    <mergeCell ref="R316:S316"/>
    <mergeCell ref="P282:Q282"/>
    <mergeCell ref="R282:S282"/>
    <mergeCell ref="P283:Q283"/>
    <mergeCell ref="R283:S283"/>
    <mergeCell ref="P286:Q286"/>
    <mergeCell ref="R286:S286"/>
    <mergeCell ref="P274:Q274"/>
    <mergeCell ref="R274:S274"/>
    <mergeCell ref="P292:Q292"/>
    <mergeCell ref="R292:S292"/>
    <mergeCell ref="P295:Q295"/>
    <mergeCell ref="R295:S295"/>
    <mergeCell ref="P278:Q279"/>
    <mergeCell ref="R278:S279"/>
    <mergeCell ref="H307:I307"/>
    <mergeCell ref="J307:K307"/>
    <mergeCell ref="H288:I288"/>
    <mergeCell ref="J288:K288"/>
    <mergeCell ref="H289:I289"/>
    <mergeCell ref="J289:K289"/>
    <mergeCell ref="J295:K295"/>
    <mergeCell ref="H273:I273"/>
    <mergeCell ref="J273:K273"/>
    <mergeCell ref="H282:I282"/>
    <mergeCell ref="H302:I302"/>
    <mergeCell ref="J302:K302"/>
    <mergeCell ref="H294:I294"/>
    <mergeCell ref="J294:K294"/>
    <mergeCell ref="H299:I300"/>
    <mergeCell ref="H321:I321"/>
    <mergeCell ref="J321:K321"/>
    <mergeCell ref="H325:I325"/>
    <mergeCell ref="J325:K325"/>
    <mergeCell ref="H326:I326"/>
    <mergeCell ref="J326:K326"/>
    <mergeCell ref="H327:I327"/>
    <mergeCell ref="J327:K327"/>
    <mergeCell ref="H329:I329"/>
    <mergeCell ref="J329:K329"/>
    <mergeCell ref="H330:I330"/>
    <mergeCell ref="J330:K330"/>
    <mergeCell ref="H331:I331"/>
    <mergeCell ref="J331:K331"/>
    <mergeCell ref="H332:I332"/>
    <mergeCell ref="J332:K332"/>
    <mergeCell ref="H328:I328"/>
    <mergeCell ref="J328:K328"/>
    <mergeCell ref="H334:I334"/>
    <mergeCell ref="J334:K334"/>
    <mergeCell ref="H335:I335"/>
    <mergeCell ref="J335:K335"/>
    <mergeCell ref="H336:I336"/>
    <mergeCell ref="J336:K336"/>
    <mergeCell ref="H339:I339"/>
    <mergeCell ref="J339:K339"/>
    <mergeCell ref="H340:I340"/>
    <mergeCell ref="J340:K340"/>
    <mergeCell ref="H308:I308"/>
    <mergeCell ref="J308:K308"/>
    <mergeCell ref="H309:I309"/>
    <mergeCell ref="J309:K309"/>
    <mergeCell ref="H341:I341"/>
    <mergeCell ref="J341:K341"/>
    <mergeCell ref="H314:I315"/>
    <mergeCell ref="J314:K315"/>
    <mergeCell ref="H342:I342"/>
    <mergeCell ref="J342:K342"/>
    <mergeCell ref="H310:I310"/>
    <mergeCell ref="J310:K310"/>
    <mergeCell ref="H312:I312"/>
    <mergeCell ref="J312:K312"/>
    <mergeCell ref="H313:I313"/>
    <mergeCell ref="J313:K313"/>
    <mergeCell ref="H319:I320"/>
    <mergeCell ref="J319:K320"/>
    <mergeCell ref="H316:I316"/>
    <mergeCell ref="J316:K316"/>
    <mergeCell ref="J376:K377"/>
    <mergeCell ref="H384:I385"/>
    <mergeCell ref="J384:K385"/>
    <mergeCell ref="H424:I425"/>
    <mergeCell ref="J424:K425"/>
    <mergeCell ref="H485:I486"/>
    <mergeCell ref="J485:K486"/>
    <mergeCell ref="J489:K490"/>
    <mergeCell ref="H311:I311"/>
    <mergeCell ref="J311:K311"/>
    <mergeCell ref="H333:I333"/>
    <mergeCell ref="J333:K333"/>
    <mergeCell ref="H324:I324"/>
    <mergeCell ref="J324:K324"/>
    <mergeCell ref="H432:I433"/>
    <mergeCell ref="J432:K433"/>
    <mergeCell ref="W220:W221"/>
    <mergeCell ref="U223:U224"/>
    <mergeCell ref="V223:V224"/>
    <mergeCell ref="AJ5:AM5"/>
    <mergeCell ref="AJ6:AK6"/>
    <mergeCell ref="AL6:AM6"/>
    <mergeCell ref="AK8:AK9"/>
    <mergeCell ref="AL8:AL9"/>
    <mergeCell ref="AM8:AM9"/>
    <mergeCell ref="AK10:AK11"/>
    <mergeCell ref="AL10:AL11"/>
    <mergeCell ref="AM10:AM11"/>
    <mergeCell ref="AK12:AK13"/>
    <mergeCell ref="AL12:AL13"/>
    <mergeCell ref="AM12:AM13"/>
    <mergeCell ref="AK14:AK15"/>
    <mergeCell ref="AL14:AL15"/>
    <mergeCell ref="AM14:AM15"/>
    <mergeCell ref="AK16:AK17"/>
    <mergeCell ref="AL16:AL17"/>
    <mergeCell ref="AM16:AM17"/>
    <mergeCell ref="P340:Q340"/>
    <mergeCell ref="R340:S340"/>
    <mergeCell ref="AK31:AK32"/>
    <mergeCell ref="AL31:AL32"/>
    <mergeCell ref="AM31:AM32"/>
    <mergeCell ref="AK33:AK34"/>
    <mergeCell ref="AL33:AL34"/>
    <mergeCell ref="AM33:AM34"/>
    <mergeCell ref="AK35:AK36"/>
    <mergeCell ref="AL35:AL36"/>
    <mergeCell ref="AM35:AM36"/>
    <mergeCell ref="AK37:AK38"/>
    <mergeCell ref="AL37:AL38"/>
    <mergeCell ref="AM37:AM38"/>
    <mergeCell ref="AK39:AK40"/>
    <mergeCell ref="AL39:AL40"/>
    <mergeCell ref="AM39:AM40"/>
    <mergeCell ref="AK41:AK42"/>
    <mergeCell ref="AL41:AL42"/>
    <mergeCell ref="AM41:AM42"/>
    <mergeCell ref="AK18:AK19"/>
    <mergeCell ref="AL18:AL19"/>
    <mergeCell ref="AM18:AM19"/>
    <mergeCell ref="AK20:AK21"/>
    <mergeCell ref="AL20:AL21"/>
    <mergeCell ref="AM20:AM21"/>
    <mergeCell ref="AK22:AK23"/>
    <mergeCell ref="AL22:AL23"/>
    <mergeCell ref="AM22:AM23"/>
    <mergeCell ref="AK24:AK25"/>
    <mergeCell ref="AL24:AL25"/>
    <mergeCell ref="AM24:AM25"/>
    <mergeCell ref="AK26:AK27"/>
    <mergeCell ref="P273:Q273"/>
    <mergeCell ref="R273:S273"/>
    <mergeCell ref="AL26:AL27"/>
    <mergeCell ref="AM26:AM27"/>
    <mergeCell ref="AK29:AK30"/>
    <mergeCell ref="AL29:AL30"/>
    <mergeCell ref="AM29:AM30"/>
    <mergeCell ref="AK56:AK57"/>
    <mergeCell ref="AL56:AL57"/>
    <mergeCell ref="AM56:AM57"/>
    <mergeCell ref="AK83:AK84"/>
    <mergeCell ref="AL83:AL84"/>
    <mergeCell ref="AM83:AM84"/>
    <mergeCell ref="P343:Q343"/>
    <mergeCell ref="R343:S343"/>
    <mergeCell ref="AK70:AK71"/>
    <mergeCell ref="AL70:AL71"/>
    <mergeCell ref="AM70:AM71"/>
    <mergeCell ref="AK72:AK73"/>
    <mergeCell ref="AL72:AL73"/>
    <mergeCell ref="AM72:AM73"/>
    <mergeCell ref="AK74:AK75"/>
    <mergeCell ref="AL74:AL75"/>
    <mergeCell ref="AM74:AM75"/>
    <mergeCell ref="AK77:AK78"/>
    <mergeCell ref="AL77:AL78"/>
    <mergeCell ref="AM77:AM78"/>
    <mergeCell ref="AK79:AK80"/>
    <mergeCell ref="AL79:AL80"/>
    <mergeCell ref="AM79:AM80"/>
    <mergeCell ref="AK81:AK82"/>
    <mergeCell ref="AL81:AL82"/>
    <mergeCell ref="AM81:AM82"/>
    <mergeCell ref="AK60:AK61"/>
    <mergeCell ref="AL60:AL61"/>
    <mergeCell ref="AM60:AM61"/>
    <mergeCell ref="AK62:AK63"/>
    <mergeCell ref="AL62:AL63"/>
    <mergeCell ref="AM62:AM63"/>
    <mergeCell ref="AK65:AK66"/>
    <mergeCell ref="AL65:AL66"/>
    <mergeCell ref="AM65:AM66"/>
    <mergeCell ref="AK68:AK69"/>
    <mergeCell ref="AL68:AL69"/>
    <mergeCell ref="AM68:AM69"/>
    <mergeCell ref="AK43:AK44"/>
    <mergeCell ref="B1:AI1"/>
    <mergeCell ref="P329:Q329"/>
    <mergeCell ref="R329:S329"/>
    <mergeCell ref="P330:Q330"/>
    <mergeCell ref="R330:S330"/>
    <mergeCell ref="P331:Q331"/>
    <mergeCell ref="R331:S331"/>
    <mergeCell ref="P332:Q332"/>
    <mergeCell ref="R332:S332"/>
    <mergeCell ref="P334:Q334"/>
    <mergeCell ref="R334:S334"/>
    <mergeCell ref="P335:Q335"/>
    <mergeCell ref="R335:S335"/>
    <mergeCell ref="P336:Q336"/>
    <mergeCell ref="R336:S336"/>
    <mergeCell ref="P339:Q339"/>
    <mergeCell ref="R339:S339"/>
    <mergeCell ref="D316:E316"/>
    <mergeCell ref="R327:S327"/>
    <mergeCell ref="P328:Q328"/>
    <mergeCell ref="R328:S328"/>
    <mergeCell ref="P301:Q301"/>
    <mergeCell ref="R301:S301"/>
    <mergeCell ref="P302:Q302"/>
    <mergeCell ref="R302:S302"/>
    <mergeCell ref="P308:Q308"/>
    <mergeCell ref="R308:S308"/>
    <mergeCell ref="P309:Q309"/>
    <mergeCell ref="R309:S309"/>
    <mergeCell ref="P310:Q310"/>
    <mergeCell ref="AC200:AC201"/>
    <mergeCell ref="AD200:AD201"/>
    <mergeCell ref="AE200:AE201"/>
    <mergeCell ref="AB230:AE230"/>
    <mergeCell ref="AB231:AC231"/>
    <mergeCell ref="AD231:AE231"/>
    <mergeCell ref="AB234:AC234"/>
    <mergeCell ref="AD234:AE234"/>
    <mergeCell ref="AB236:AC236"/>
    <mergeCell ref="AD236:AE236"/>
    <mergeCell ref="AB232:AC232"/>
    <mergeCell ref="AD232:AE232"/>
    <mergeCell ref="AH238:AI238"/>
    <mergeCell ref="P208:P209"/>
    <mergeCell ref="P210:P211"/>
    <mergeCell ref="P213:P214"/>
    <mergeCell ref="P216:P217"/>
    <mergeCell ref="P218:P219"/>
    <mergeCell ref="P220:P221"/>
    <mergeCell ref="P223:P224"/>
    <mergeCell ref="Q202:Q203"/>
    <mergeCell ref="R202:R203"/>
    <mergeCell ref="H298:I298"/>
    <mergeCell ref="J298:K298"/>
    <mergeCell ref="H301:I301"/>
    <mergeCell ref="J301:K301"/>
    <mergeCell ref="S202:S203"/>
    <mergeCell ref="U220:U221"/>
    <mergeCell ref="V220:V221"/>
    <mergeCell ref="AC188:AC189"/>
    <mergeCell ref="AD188:AD189"/>
    <mergeCell ref="AE188:AE189"/>
    <mergeCell ref="AC192:AC193"/>
    <mergeCell ref="AD192:AD193"/>
    <mergeCell ref="AL43:AL44"/>
    <mergeCell ref="AM43:AM44"/>
    <mergeCell ref="AK45:AK46"/>
    <mergeCell ref="AL45:AL46"/>
    <mergeCell ref="AM45:AM46"/>
    <mergeCell ref="AK47:AK48"/>
    <mergeCell ref="AL47:AL48"/>
    <mergeCell ref="AM47:AM48"/>
    <mergeCell ref="AK49:AK50"/>
    <mergeCell ref="AL49:AL50"/>
    <mergeCell ref="AM49:AM50"/>
    <mergeCell ref="AK51:AK52"/>
    <mergeCell ref="AL51:AL52"/>
    <mergeCell ref="AM51:AM52"/>
    <mergeCell ref="AK54:AK55"/>
    <mergeCell ref="AL54:AL55"/>
    <mergeCell ref="AM54:AM55"/>
    <mergeCell ref="AK58:AK59"/>
    <mergeCell ref="AL58:AL59"/>
    <mergeCell ref="AM58:AM59"/>
    <mergeCell ref="AK96:AK97"/>
    <mergeCell ref="AL96:AL97"/>
    <mergeCell ref="AM96:AM97"/>
    <mergeCell ref="AK98:AK99"/>
    <mergeCell ref="AL98:AL99"/>
    <mergeCell ref="AM98:AM99"/>
    <mergeCell ref="AK100:AK101"/>
    <mergeCell ref="AL100:AL101"/>
    <mergeCell ref="AM100:AM101"/>
    <mergeCell ref="AK102:AK103"/>
    <mergeCell ref="AL102:AL103"/>
    <mergeCell ref="AM102:AM103"/>
    <mergeCell ref="AK105:AK106"/>
    <mergeCell ref="AL105:AL106"/>
    <mergeCell ref="AM105:AM106"/>
    <mergeCell ref="AK107:AK108"/>
    <mergeCell ref="AL107:AL108"/>
    <mergeCell ref="AM107:AM108"/>
    <mergeCell ref="AK85:AK86"/>
    <mergeCell ref="AL85:AL86"/>
    <mergeCell ref="AM85:AM86"/>
    <mergeCell ref="AK87:AK88"/>
    <mergeCell ref="AL87:AL88"/>
    <mergeCell ref="AM87:AM88"/>
    <mergeCell ref="AK90:AK91"/>
    <mergeCell ref="AL90:AL91"/>
    <mergeCell ref="AM90:AM91"/>
    <mergeCell ref="AK92:AK93"/>
    <mergeCell ref="AL92:AL93"/>
    <mergeCell ref="AM92:AM93"/>
    <mergeCell ref="AK94:AK95"/>
    <mergeCell ref="AL94:AL95"/>
    <mergeCell ref="AM94:AM95"/>
    <mergeCell ref="AK129:AK130"/>
    <mergeCell ref="AL129:AL130"/>
    <mergeCell ref="AM129:AM130"/>
    <mergeCell ref="AK131:AK132"/>
    <mergeCell ref="AL131:AL132"/>
    <mergeCell ref="AM131:AM132"/>
    <mergeCell ref="AK134:AK135"/>
    <mergeCell ref="AL134:AL135"/>
    <mergeCell ref="AM134:AM135"/>
    <mergeCell ref="AK137:AK138"/>
    <mergeCell ref="AL137:AL138"/>
    <mergeCell ref="AM137:AM138"/>
    <mergeCell ref="AK139:AK140"/>
    <mergeCell ref="AL139:AL140"/>
    <mergeCell ref="AM139:AM140"/>
    <mergeCell ref="T230:W230"/>
    <mergeCell ref="X230:AA230"/>
    <mergeCell ref="AK141:AK142"/>
    <mergeCell ref="AL141:AL142"/>
    <mergeCell ref="AM141:AM142"/>
    <mergeCell ref="AK111:AK112"/>
    <mergeCell ref="AL111:AL112"/>
    <mergeCell ref="AM111:AM112"/>
    <mergeCell ref="AK114:AK115"/>
    <mergeCell ref="AL114:AL115"/>
    <mergeCell ref="AM114:AM115"/>
    <mergeCell ref="AK116:AK117"/>
    <mergeCell ref="AL116:AL117"/>
    <mergeCell ref="AM116:AM117"/>
    <mergeCell ref="AK118:AK119"/>
    <mergeCell ref="AL118:AL119"/>
    <mergeCell ref="AM118:AM119"/>
    <mergeCell ref="AK124:AK125"/>
    <mergeCell ref="AL124:AL125"/>
    <mergeCell ref="AM124:AM125"/>
    <mergeCell ref="AK127:AK128"/>
    <mergeCell ref="AL127:AL128"/>
    <mergeCell ref="AM127:AM128"/>
    <mergeCell ref="AL183:AL184"/>
    <mergeCell ref="AM183:AM184"/>
    <mergeCell ref="AK155:AK156"/>
    <mergeCell ref="AL155:AL156"/>
    <mergeCell ref="AM155:AM156"/>
    <mergeCell ref="AK157:AK158"/>
    <mergeCell ref="AL157:AL158"/>
    <mergeCell ref="AM157:AM158"/>
    <mergeCell ref="AK160:AK161"/>
    <mergeCell ref="AL160:AL161"/>
    <mergeCell ref="AM160:AM161"/>
    <mergeCell ref="AK163:AK164"/>
    <mergeCell ref="AL163:AL164"/>
    <mergeCell ref="AM163:AM164"/>
    <mergeCell ref="AK165:AK166"/>
    <mergeCell ref="AL165:AL166"/>
    <mergeCell ref="AM165:AM166"/>
    <mergeCell ref="AK168:AK169"/>
    <mergeCell ref="AL168:AL169"/>
    <mergeCell ref="AM168:AM169"/>
    <mergeCell ref="AK143:AK144"/>
    <mergeCell ref="AL143:AL144"/>
    <mergeCell ref="AM143:AM144"/>
    <mergeCell ref="AK145:AK146"/>
    <mergeCell ref="AL145:AL146"/>
    <mergeCell ref="AM145:AM146"/>
    <mergeCell ref="AK147:AK148"/>
    <mergeCell ref="AL147:AL148"/>
    <mergeCell ref="AM147:AM148"/>
    <mergeCell ref="AK149:AK150"/>
    <mergeCell ref="AL149:AL150"/>
    <mergeCell ref="AM149:AM150"/>
    <mergeCell ref="AK151:AK152"/>
    <mergeCell ref="AL151:AL152"/>
    <mergeCell ref="AM151:AM152"/>
    <mergeCell ref="AK153:AK154"/>
    <mergeCell ref="AL153:AL154"/>
    <mergeCell ref="AM153:AM154"/>
    <mergeCell ref="AC183:AC184"/>
    <mergeCell ref="AD183:AD184"/>
    <mergeCell ref="AE183:AE184"/>
    <mergeCell ref="P271:Q272"/>
    <mergeCell ref="R271:S272"/>
    <mergeCell ref="P277:Q277"/>
    <mergeCell ref="R277:S277"/>
    <mergeCell ref="V273:W273"/>
    <mergeCell ref="P312:Q312"/>
    <mergeCell ref="P296:Q297"/>
    <mergeCell ref="AE192:AE193"/>
    <mergeCell ref="AC194:AC195"/>
    <mergeCell ref="AD194:AD195"/>
    <mergeCell ref="AE194:AE195"/>
    <mergeCell ref="AC196:AC197"/>
    <mergeCell ref="AD196:AD197"/>
    <mergeCell ref="AE196:AE197"/>
    <mergeCell ref="AC198:AC199"/>
    <mergeCell ref="AD198:AD199"/>
    <mergeCell ref="AE198:AE199"/>
    <mergeCell ref="AF236:AG236"/>
    <mergeCell ref="Q192:Q193"/>
    <mergeCell ref="R192:R193"/>
    <mergeCell ref="S192:S193"/>
    <mergeCell ref="Q194:Q195"/>
    <mergeCell ref="R194:R195"/>
    <mergeCell ref="S194:S195"/>
    <mergeCell ref="Q196:Q197"/>
    <mergeCell ref="R196:R197"/>
    <mergeCell ref="S196:S197"/>
    <mergeCell ref="AC220:AC221"/>
    <mergeCell ref="AD220:AD221"/>
    <mergeCell ref="AE220:AE221"/>
    <mergeCell ref="AC223:AC224"/>
    <mergeCell ref="AD223:AD224"/>
    <mergeCell ref="AE223:AE224"/>
    <mergeCell ref="AC202:AC203"/>
    <mergeCell ref="AD202:AD203"/>
    <mergeCell ref="AE202:AE203"/>
    <mergeCell ref="AC208:AC209"/>
    <mergeCell ref="AD208:AD209"/>
    <mergeCell ref="AE208:AE209"/>
    <mergeCell ref="AC210:AC211"/>
    <mergeCell ref="AD210:AD211"/>
    <mergeCell ref="AE210:AE211"/>
    <mergeCell ref="AC213:AC214"/>
    <mergeCell ref="AD213:AD214"/>
    <mergeCell ref="AE213:AE214"/>
    <mergeCell ref="AC216:AC217"/>
    <mergeCell ref="AD216:AD217"/>
    <mergeCell ref="AE216:AE217"/>
    <mergeCell ref="AC218:AC219"/>
    <mergeCell ref="AD218:AD219"/>
    <mergeCell ref="AE218:AE219"/>
    <mergeCell ref="AF230:AI230"/>
    <mergeCell ref="AF231:AG231"/>
    <mergeCell ref="AH231:AI231"/>
    <mergeCell ref="V232:W232"/>
    <mergeCell ref="T233:U233"/>
    <mergeCell ref="V233:W233"/>
    <mergeCell ref="T235:U235"/>
    <mergeCell ref="V235:W235"/>
    <mergeCell ref="X232:Y232"/>
    <mergeCell ref="P236:Q236"/>
    <mergeCell ref="B228:AA228"/>
    <mergeCell ref="L230:O230"/>
    <mergeCell ref="P230:S230"/>
    <mergeCell ref="Z290:AA290"/>
    <mergeCell ref="V282:W282"/>
    <mergeCell ref="T283:U283"/>
    <mergeCell ref="V283:W283"/>
    <mergeCell ref="T286:U286"/>
    <mergeCell ref="V286:W286"/>
    <mergeCell ref="V294:W294"/>
    <mergeCell ref="T298:U298"/>
    <mergeCell ref="V298:W298"/>
    <mergeCell ref="T292:U292"/>
    <mergeCell ref="Z284:AA285"/>
    <mergeCell ref="V257:W257"/>
    <mergeCell ref="T260:U260"/>
    <mergeCell ref="V260:W260"/>
    <mergeCell ref="T261:U261"/>
    <mergeCell ref="V261:W261"/>
    <mergeCell ref="T262:U262"/>
    <mergeCell ref="V262:W262"/>
    <mergeCell ref="T263:U263"/>
    <mergeCell ref="V263:W263"/>
    <mergeCell ref="T264:U264"/>
    <mergeCell ref="V264:W264"/>
    <mergeCell ref="T265:U265"/>
    <mergeCell ref="V265:W265"/>
    <mergeCell ref="T266:U266"/>
    <mergeCell ref="V266:W266"/>
    <mergeCell ref="P321:Q321"/>
    <mergeCell ref="R321:S321"/>
    <mergeCell ref="P325:Q325"/>
    <mergeCell ref="R325:S325"/>
    <mergeCell ref="P326:Q326"/>
    <mergeCell ref="R326:S326"/>
    <mergeCell ref="P327:Q327"/>
    <mergeCell ref="T273:U273"/>
    <mergeCell ref="T267:U267"/>
    <mergeCell ref="V267:W267"/>
    <mergeCell ref="T268:U268"/>
    <mergeCell ref="V268:W268"/>
    <mergeCell ref="P287:Q287"/>
    <mergeCell ref="R287:S287"/>
    <mergeCell ref="P288:Q288"/>
    <mergeCell ref="R288:S288"/>
    <mergeCell ref="P289:Q289"/>
    <mergeCell ref="R289:S289"/>
    <mergeCell ref="P290:Q290"/>
    <mergeCell ref="R290:S290"/>
    <mergeCell ref="P293:Q293"/>
    <mergeCell ref="R293:S293"/>
    <mergeCell ref="P294:Q294"/>
    <mergeCell ref="R294:S294"/>
    <mergeCell ref="P298:Q298"/>
    <mergeCell ref="R298:S298"/>
    <mergeCell ref="T274:U274"/>
    <mergeCell ref="V274:W274"/>
    <mergeCell ref="T278:U279"/>
    <mergeCell ref="V278:W279"/>
    <mergeCell ref="V292:W292"/>
    <mergeCell ref="T307:U307"/>
    <mergeCell ref="V307:W307"/>
    <mergeCell ref="T295:U295"/>
    <mergeCell ref="V295:W295"/>
    <mergeCell ref="T308:U308"/>
    <mergeCell ref="V308:W308"/>
    <mergeCell ref="T309:U309"/>
    <mergeCell ref="T341:U341"/>
    <mergeCell ref="V341:W341"/>
    <mergeCell ref="T342:U342"/>
    <mergeCell ref="V342:W342"/>
    <mergeCell ref="T343:U343"/>
    <mergeCell ref="V343:W343"/>
    <mergeCell ref="T327:U327"/>
    <mergeCell ref="V327:W327"/>
    <mergeCell ref="T328:U328"/>
    <mergeCell ref="V328:W328"/>
    <mergeCell ref="T329:U329"/>
    <mergeCell ref="V329:W329"/>
    <mergeCell ref="T330:U330"/>
    <mergeCell ref="V330:W330"/>
    <mergeCell ref="T331:U331"/>
    <mergeCell ref="V331:W331"/>
    <mergeCell ref="T334:U334"/>
    <mergeCell ref="V334:W334"/>
    <mergeCell ref="T335:U335"/>
    <mergeCell ref="V335:W335"/>
    <mergeCell ref="T336:U336"/>
    <mergeCell ref="V336:W336"/>
    <mergeCell ref="T310:U310"/>
    <mergeCell ref="V310:W310"/>
    <mergeCell ref="T312:U312"/>
    <mergeCell ref="V312:W312"/>
    <mergeCell ref="T313:U313"/>
    <mergeCell ref="V313:W313"/>
    <mergeCell ref="T287:U287"/>
    <mergeCell ref="V287:W287"/>
    <mergeCell ref="T288:U288"/>
    <mergeCell ref="V288:W288"/>
    <mergeCell ref="T289:U289"/>
    <mergeCell ref="V289:W289"/>
    <mergeCell ref="T290:U290"/>
    <mergeCell ref="V290:W290"/>
    <mergeCell ref="T291:U291"/>
    <mergeCell ref="V291:W291"/>
    <mergeCell ref="T293:U293"/>
    <mergeCell ref="V293:W293"/>
    <mergeCell ref="T294:U294"/>
    <mergeCell ref="V309:W309"/>
    <mergeCell ref="T299:U300"/>
    <mergeCell ref="V299:W300"/>
    <mergeCell ref="V316:W316"/>
    <mergeCell ref="T319:U320"/>
    <mergeCell ref="P333:Q333"/>
    <mergeCell ref="R333:S333"/>
    <mergeCell ref="P341:Q341"/>
    <mergeCell ref="R341:S341"/>
    <mergeCell ref="X336:Y336"/>
    <mergeCell ref="Z336:AA336"/>
    <mergeCell ref="P324:Q324"/>
    <mergeCell ref="R324:S324"/>
    <mergeCell ref="T324:U324"/>
    <mergeCell ref="V324:W324"/>
    <mergeCell ref="X308:Y308"/>
    <mergeCell ref="Z312:AA312"/>
    <mergeCell ref="X292:Y292"/>
    <mergeCell ref="Z292:AA292"/>
    <mergeCell ref="X274:Y274"/>
    <mergeCell ref="Z274:AA274"/>
    <mergeCell ref="X327:Y327"/>
    <mergeCell ref="Z327:AA327"/>
    <mergeCell ref="X328:Y328"/>
    <mergeCell ref="Z328:AA328"/>
    <mergeCell ref="X329:Y329"/>
    <mergeCell ref="Z329:AA329"/>
    <mergeCell ref="X321:Y321"/>
    <mergeCell ref="Z321:AA321"/>
    <mergeCell ref="X325:Y325"/>
    <mergeCell ref="Z325:AA325"/>
    <mergeCell ref="X277:Y277"/>
    <mergeCell ref="Z277:AA277"/>
    <mergeCell ref="X330:Y330"/>
    <mergeCell ref="Z330:AA330"/>
    <mergeCell ref="X331:Y331"/>
    <mergeCell ref="Z331:AA331"/>
    <mergeCell ref="X332:Y332"/>
    <mergeCell ref="Z332:AA332"/>
    <mergeCell ref="X291:Y291"/>
    <mergeCell ref="Z291:AA291"/>
    <mergeCell ref="X293:Y293"/>
    <mergeCell ref="Z293:AA293"/>
    <mergeCell ref="X294:Y294"/>
    <mergeCell ref="Z294:AA294"/>
    <mergeCell ref="X316:Y316"/>
    <mergeCell ref="Z316:AA316"/>
    <mergeCell ref="X299:Y300"/>
    <mergeCell ref="Z299:AA300"/>
    <mergeCell ref="X311:Y311"/>
    <mergeCell ref="Z311:AA311"/>
    <mergeCell ref="X298:Y298"/>
    <mergeCell ref="Z298:AA298"/>
    <mergeCell ref="X295:Y295"/>
    <mergeCell ref="Z295:AA295"/>
    <mergeCell ref="T321:U321"/>
    <mergeCell ref="V321:W321"/>
    <mergeCell ref="T325:U325"/>
    <mergeCell ref="V325:W325"/>
    <mergeCell ref="T326:U326"/>
    <mergeCell ref="X313:Y313"/>
    <mergeCell ref="X286:Y286"/>
    <mergeCell ref="Z286:AA286"/>
    <mergeCell ref="X287:Y287"/>
    <mergeCell ref="Z287:AA287"/>
    <mergeCell ref="X288:Y288"/>
    <mergeCell ref="Z288:AA288"/>
    <mergeCell ref="X289:Y289"/>
    <mergeCell ref="Z289:AA289"/>
    <mergeCell ref="T339:U339"/>
    <mergeCell ref="V339:W339"/>
    <mergeCell ref="F509:G509"/>
    <mergeCell ref="D510:E510"/>
    <mergeCell ref="X343:Y343"/>
    <mergeCell ref="Z343:AA343"/>
    <mergeCell ref="X339:Y339"/>
    <mergeCell ref="Z339:AA339"/>
    <mergeCell ref="X340:Y340"/>
    <mergeCell ref="Z340:AA340"/>
    <mergeCell ref="X341:Y341"/>
    <mergeCell ref="Z341:AA341"/>
    <mergeCell ref="X342:Y342"/>
    <mergeCell ref="Z342:AA342"/>
    <mergeCell ref="F510:G510"/>
    <mergeCell ref="D511:E511"/>
    <mergeCell ref="F511:G511"/>
    <mergeCell ref="H356:I357"/>
    <mergeCell ref="B356:C357"/>
    <mergeCell ref="J356:K357"/>
    <mergeCell ref="T340:U340"/>
    <mergeCell ref="V340:W340"/>
    <mergeCell ref="P346:Q347"/>
    <mergeCell ref="R346:S347"/>
    <mergeCell ref="T346:U347"/>
    <mergeCell ref="V346:W347"/>
    <mergeCell ref="X346:Y347"/>
    <mergeCell ref="Z346:AA347"/>
    <mergeCell ref="B368:C369"/>
    <mergeCell ref="D368:E369"/>
    <mergeCell ref="F368:G369"/>
    <mergeCell ref="H368:I369"/>
    <mergeCell ref="J368:K369"/>
    <mergeCell ref="L368:M369"/>
    <mergeCell ref="N368:O369"/>
    <mergeCell ref="P368:Q369"/>
    <mergeCell ref="R368:S369"/>
    <mergeCell ref="T368:U369"/>
    <mergeCell ref="V368:W369"/>
    <mergeCell ref="X368:Y369"/>
    <mergeCell ref="P342:Q342"/>
    <mergeCell ref="R342:S342"/>
    <mergeCell ref="P408:Q409"/>
    <mergeCell ref="R408:S409"/>
    <mergeCell ref="F424:G425"/>
    <mergeCell ref="D446:E447"/>
    <mergeCell ref="Z418:AA419"/>
    <mergeCell ref="D442:E443"/>
    <mergeCell ref="F442:G443"/>
    <mergeCell ref="H442:I443"/>
    <mergeCell ref="D438:E439"/>
    <mergeCell ref="F438:G439"/>
    <mergeCell ref="H438:I439"/>
    <mergeCell ref="J438:K439"/>
    <mergeCell ref="D434:E435"/>
    <mergeCell ref="F434:G435"/>
    <mergeCell ref="H434:I435"/>
    <mergeCell ref="D430:E431"/>
    <mergeCell ref="F430:G431"/>
    <mergeCell ref="H430:I431"/>
    <mergeCell ref="P430:Q431"/>
    <mergeCell ref="R430:S431"/>
    <mergeCell ref="T430:U431"/>
    <mergeCell ref="V430:W431"/>
    <mergeCell ref="AB256:AC256"/>
    <mergeCell ref="AD256:AE256"/>
    <mergeCell ref="AB257:AC257"/>
    <mergeCell ref="AD257:AE257"/>
    <mergeCell ref="AB260:AC260"/>
    <mergeCell ref="AD260:AE260"/>
    <mergeCell ref="AB261:AC261"/>
    <mergeCell ref="AD261:AE261"/>
    <mergeCell ref="AB262:AC262"/>
    <mergeCell ref="AD262:AE262"/>
    <mergeCell ref="AB263:AC263"/>
    <mergeCell ref="AD263:AE263"/>
    <mergeCell ref="AB264:AC264"/>
    <mergeCell ref="AD264:AE264"/>
    <mergeCell ref="AB265:AC265"/>
    <mergeCell ref="AD265:AE265"/>
    <mergeCell ref="AD273:AE273"/>
    <mergeCell ref="AB274:AC274"/>
    <mergeCell ref="X326:Y326"/>
    <mergeCell ref="Z326:AA326"/>
    <mergeCell ref="X333:Y333"/>
    <mergeCell ref="Z333:AA333"/>
    <mergeCell ref="X334:Y334"/>
    <mergeCell ref="Z334:AA334"/>
    <mergeCell ref="X335:Y335"/>
    <mergeCell ref="Z335:AA335"/>
    <mergeCell ref="X324:Y324"/>
    <mergeCell ref="Z324:AA324"/>
    <mergeCell ref="T316:U316"/>
    <mergeCell ref="Z313:AA313"/>
    <mergeCell ref="X301:Y301"/>
    <mergeCell ref="AB292:AC292"/>
    <mergeCell ref="AD292:AE292"/>
    <mergeCell ref="AB293:AC293"/>
    <mergeCell ref="AD293:AE293"/>
    <mergeCell ref="AB294:AC294"/>
    <mergeCell ref="AD294:AE294"/>
    <mergeCell ref="AB295:AC295"/>
    <mergeCell ref="AD295:AE295"/>
    <mergeCell ref="AB298:AC298"/>
    <mergeCell ref="AD298:AE298"/>
    <mergeCell ref="AB301:AC301"/>
    <mergeCell ref="X265:Y265"/>
    <mergeCell ref="Z265:AA265"/>
    <mergeCell ref="X266:Y266"/>
    <mergeCell ref="Z266:AA266"/>
    <mergeCell ref="T303:U304"/>
    <mergeCell ref="V303:W304"/>
    <mergeCell ref="V271:W272"/>
    <mergeCell ref="X271:Y272"/>
    <mergeCell ref="Z271:AA272"/>
    <mergeCell ref="T296:U297"/>
    <mergeCell ref="V296:W297"/>
    <mergeCell ref="T332:U332"/>
    <mergeCell ref="V332:W332"/>
    <mergeCell ref="T333:U333"/>
    <mergeCell ref="V333:W333"/>
    <mergeCell ref="V326:W326"/>
    <mergeCell ref="T301:U301"/>
    <mergeCell ref="V301:W301"/>
    <mergeCell ref="T302:U302"/>
    <mergeCell ref="V302:W302"/>
    <mergeCell ref="X282:Y282"/>
    <mergeCell ref="Z282:AA282"/>
    <mergeCell ref="Z275:AA276"/>
    <mergeCell ref="AB275:AC276"/>
    <mergeCell ref="AL309:AM309"/>
    <mergeCell ref="AJ310:AK310"/>
    <mergeCell ref="AL310:AM310"/>
    <mergeCell ref="AJ312:AK312"/>
    <mergeCell ref="AL312:AM312"/>
    <mergeCell ref="AD301:AE301"/>
    <mergeCell ref="AD289:AE289"/>
    <mergeCell ref="AB290:AC290"/>
    <mergeCell ref="AD290:AE290"/>
    <mergeCell ref="AB291:AC291"/>
    <mergeCell ref="AD291:AE291"/>
    <mergeCell ref="X283:Y283"/>
    <mergeCell ref="Z283:AA283"/>
    <mergeCell ref="X267:Y267"/>
    <mergeCell ref="Z267:AA267"/>
    <mergeCell ref="X268:Y268"/>
    <mergeCell ref="Z268:AA268"/>
    <mergeCell ref="X273:Y273"/>
    <mergeCell ref="Z273:AA273"/>
    <mergeCell ref="X278:Y279"/>
    <mergeCell ref="Z278:AA279"/>
    <mergeCell ref="AL290:AM290"/>
    <mergeCell ref="AJ291:AK291"/>
    <mergeCell ref="AL291:AM291"/>
    <mergeCell ref="AJ292:AK292"/>
    <mergeCell ref="AB266:AC266"/>
    <mergeCell ref="AD266:AE266"/>
    <mergeCell ref="AB267:AC267"/>
    <mergeCell ref="AD267:AE267"/>
    <mergeCell ref="AB268:AC268"/>
    <mergeCell ref="AD268:AE268"/>
    <mergeCell ref="AB299:AC300"/>
    <mergeCell ref="AD299:AE300"/>
    <mergeCell ref="AD274:AE274"/>
    <mergeCell ref="AB277:AC277"/>
    <mergeCell ref="AD277:AE277"/>
    <mergeCell ref="AB282:AC282"/>
    <mergeCell ref="AD282:AE282"/>
    <mergeCell ref="AB283:AC283"/>
    <mergeCell ref="AD283:AE283"/>
    <mergeCell ref="AB286:AC286"/>
    <mergeCell ref="AD286:AE286"/>
    <mergeCell ref="AB287:AC287"/>
    <mergeCell ref="AD287:AE287"/>
    <mergeCell ref="AH273:AI273"/>
    <mergeCell ref="Z308:AA308"/>
    <mergeCell ref="X309:Y309"/>
    <mergeCell ref="Z309:AA309"/>
    <mergeCell ref="X310:Y310"/>
    <mergeCell ref="Z310:AA310"/>
    <mergeCell ref="X312:Y312"/>
    <mergeCell ref="AF277:AG277"/>
    <mergeCell ref="AH277:AI277"/>
    <mergeCell ref="AF282:AG282"/>
    <mergeCell ref="AH282:AI282"/>
    <mergeCell ref="AF283:AG283"/>
    <mergeCell ref="AH283:AI283"/>
    <mergeCell ref="X303:Y304"/>
    <mergeCell ref="Z303:AA304"/>
    <mergeCell ref="AB303:AC304"/>
    <mergeCell ref="AD303:AE304"/>
    <mergeCell ref="X290:Y290"/>
    <mergeCell ref="AB238:AC238"/>
    <mergeCell ref="AD238:AE238"/>
    <mergeCell ref="AN240:AO240"/>
    <mergeCell ref="AJ239:AK239"/>
    <mergeCell ref="AJ237:AK237"/>
    <mergeCell ref="AL237:AM237"/>
    <mergeCell ref="AJ238:AK238"/>
    <mergeCell ref="AL238:AM238"/>
    <mergeCell ref="AL239:AM239"/>
    <mergeCell ref="AJ245:AK245"/>
    <mergeCell ref="AP243:AQ243"/>
    <mergeCell ref="AL244:AM244"/>
    <mergeCell ref="AN244:AO244"/>
    <mergeCell ref="AP244:AQ244"/>
    <mergeCell ref="AL243:AM243"/>
    <mergeCell ref="AN243:AO243"/>
    <mergeCell ref="AL249:AM249"/>
    <mergeCell ref="AB246:AC246"/>
    <mergeCell ref="AD246:AE246"/>
    <mergeCell ref="AF246:AG246"/>
    <mergeCell ref="AH246:AI246"/>
    <mergeCell ref="AN273:AO273"/>
    <mergeCell ref="AP273:AQ273"/>
    <mergeCell ref="AL274:AM274"/>
    <mergeCell ref="AL277:AM277"/>
    <mergeCell ref="AL268:AM268"/>
    <mergeCell ref="AB273:AC273"/>
    <mergeCell ref="AB278:AC279"/>
    <mergeCell ref="AD278:AE279"/>
    <mergeCell ref="AF278:AG279"/>
    <mergeCell ref="AH278:AI279"/>
    <mergeCell ref="AJ278:AK279"/>
    <mergeCell ref="AL278:AM279"/>
    <mergeCell ref="AD248:AE248"/>
    <mergeCell ref="AF248:AG248"/>
    <mergeCell ref="AD249:AE249"/>
    <mergeCell ref="AF249:AG249"/>
    <mergeCell ref="AJ247:AK247"/>
    <mergeCell ref="AL247:AM247"/>
    <mergeCell ref="AN241:AO241"/>
    <mergeCell ref="AN263:AO263"/>
    <mergeCell ref="AP263:AQ263"/>
    <mergeCell ref="AF275:AG276"/>
    <mergeCell ref="AH275:AI276"/>
    <mergeCell ref="AJ275:AK276"/>
    <mergeCell ref="AL275:AM276"/>
    <mergeCell ref="AF273:AG273"/>
    <mergeCell ref="AH239:AI239"/>
    <mergeCell ref="AJ273:AK273"/>
    <mergeCell ref="AL273:AM273"/>
    <mergeCell ref="AJ274:AK274"/>
    <mergeCell ref="AJ268:AK268"/>
    <mergeCell ref="AN268:AO268"/>
    <mergeCell ref="AP268:AQ268"/>
    <mergeCell ref="AJ260:AK260"/>
    <mergeCell ref="AL260:AM260"/>
    <mergeCell ref="AJ261:AK261"/>
    <mergeCell ref="AL261:AM261"/>
    <mergeCell ref="AB271:AC272"/>
    <mergeCell ref="AD271:AE272"/>
    <mergeCell ref="AF271:AG272"/>
    <mergeCell ref="AH271:AI272"/>
    <mergeCell ref="AJ271:AK272"/>
    <mergeCell ref="AL271:AM272"/>
    <mergeCell ref="AN5:AQ5"/>
    <mergeCell ref="AN6:AO6"/>
    <mergeCell ref="AP6:AQ6"/>
    <mergeCell ref="AO8:AO9"/>
    <mergeCell ref="AP8:AP9"/>
    <mergeCell ref="AQ8:AQ9"/>
    <mergeCell ref="AO10:AO11"/>
    <mergeCell ref="AP10:AP11"/>
    <mergeCell ref="AQ10:AQ11"/>
    <mergeCell ref="AO12:AO13"/>
    <mergeCell ref="AP12:AP13"/>
    <mergeCell ref="AQ12:AQ13"/>
    <mergeCell ref="AO14:AO15"/>
    <mergeCell ref="AP14:AP15"/>
    <mergeCell ref="AQ14:AQ15"/>
    <mergeCell ref="AO16:AO17"/>
    <mergeCell ref="AP16:AP17"/>
    <mergeCell ref="AQ16:AQ17"/>
    <mergeCell ref="AO31:AO32"/>
    <mergeCell ref="AP31:AP32"/>
    <mergeCell ref="AQ31:AQ32"/>
    <mergeCell ref="AO33:AO34"/>
    <mergeCell ref="AP33:AP34"/>
    <mergeCell ref="AQ33:AQ34"/>
    <mergeCell ref="AO35:AO36"/>
    <mergeCell ref="AP35:AP36"/>
    <mergeCell ref="AQ35:AQ36"/>
    <mergeCell ref="AO37:AO38"/>
    <mergeCell ref="AP37:AP38"/>
    <mergeCell ref="AQ37:AQ38"/>
    <mergeCell ref="AO39:AO40"/>
    <mergeCell ref="AP39:AP40"/>
    <mergeCell ref="AQ39:AQ40"/>
    <mergeCell ref="AQ41:AQ42"/>
    <mergeCell ref="AK170:AK171"/>
    <mergeCell ref="AL170:AL171"/>
    <mergeCell ref="AM170:AM171"/>
    <mergeCell ref="AK172:AK173"/>
    <mergeCell ref="AL172:AL173"/>
    <mergeCell ref="AM172:AM173"/>
    <mergeCell ref="AK175:AK176"/>
    <mergeCell ref="AL175:AL176"/>
    <mergeCell ref="AM175:AM176"/>
    <mergeCell ref="AK177:AK178"/>
    <mergeCell ref="AL177:AL178"/>
    <mergeCell ref="AM177:AM178"/>
    <mergeCell ref="AK181:AK182"/>
    <mergeCell ref="AL181:AL182"/>
    <mergeCell ref="AM181:AM182"/>
    <mergeCell ref="AK183:AK184"/>
    <mergeCell ref="AB302:AC302"/>
    <mergeCell ref="AD302:AE302"/>
    <mergeCell ref="AB321:AC321"/>
    <mergeCell ref="AD321:AE321"/>
    <mergeCell ref="AB308:AC308"/>
    <mergeCell ref="AD308:AE308"/>
    <mergeCell ref="AB309:AC309"/>
    <mergeCell ref="AD309:AE309"/>
    <mergeCell ref="AB310:AC310"/>
    <mergeCell ref="AD310:AE310"/>
    <mergeCell ref="AB312:AC312"/>
    <mergeCell ref="AD312:AE312"/>
    <mergeCell ref="AB313:AC313"/>
    <mergeCell ref="AD313:AE313"/>
    <mergeCell ref="AB316:AC316"/>
    <mergeCell ref="AD316:AE316"/>
    <mergeCell ref="AB289:AC289"/>
    <mergeCell ref="AB288:AC288"/>
    <mergeCell ref="AD288:AE288"/>
    <mergeCell ref="AL292:AM292"/>
    <mergeCell ref="AJ293:AK293"/>
    <mergeCell ref="AL293:AM293"/>
    <mergeCell ref="AJ294:AK294"/>
    <mergeCell ref="AL294:AM294"/>
    <mergeCell ref="AJ295:AK295"/>
    <mergeCell ref="AL295:AM295"/>
    <mergeCell ref="AJ298:AK298"/>
    <mergeCell ref="AL298:AM298"/>
    <mergeCell ref="AJ301:AK301"/>
    <mergeCell ref="AL301:AM301"/>
    <mergeCell ref="AJ302:AK302"/>
    <mergeCell ref="AL302:AM302"/>
    <mergeCell ref="AJ299:AK300"/>
    <mergeCell ref="AL299:AM300"/>
    <mergeCell ref="AJ308:AK308"/>
    <mergeCell ref="AL308:AM308"/>
    <mergeCell ref="AJ309:AK309"/>
    <mergeCell ref="AF316:AG316"/>
    <mergeCell ref="AH316:AI316"/>
    <mergeCell ref="AF321:AG321"/>
    <mergeCell ref="AH321:AI321"/>
    <mergeCell ref="AP47:AP48"/>
    <mergeCell ref="AQ47:AQ48"/>
    <mergeCell ref="AO49:AO50"/>
    <mergeCell ref="AP49:AP50"/>
    <mergeCell ref="AB237:AC237"/>
    <mergeCell ref="AD237:AE237"/>
    <mergeCell ref="AV294:AW294"/>
    <mergeCell ref="AX294:AY294"/>
    <mergeCell ref="AV295:AW295"/>
    <mergeCell ref="AX295:AY295"/>
    <mergeCell ref="AV298:AW298"/>
    <mergeCell ref="AX298:AY298"/>
    <mergeCell ref="AV299:AW299"/>
    <mergeCell ref="AX299:AY299"/>
    <mergeCell ref="AV302:AW302"/>
    <mergeCell ref="AX302:AY302"/>
    <mergeCell ref="AV303:AW303"/>
    <mergeCell ref="AX303:AY303"/>
    <mergeCell ref="AF287:AG287"/>
    <mergeCell ref="AH287:AI287"/>
    <mergeCell ref="AF288:AG288"/>
    <mergeCell ref="AH288:AI288"/>
    <mergeCell ref="AF263:AG263"/>
    <mergeCell ref="AH263:AI263"/>
    <mergeCell ref="AF264:AG264"/>
    <mergeCell ref="AO18:AO19"/>
    <mergeCell ref="AP18:AP19"/>
    <mergeCell ref="AQ18:AQ19"/>
    <mergeCell ref="AO20:AO21"/>
    <mergeCell ref="AP20:AP21"/>
    <mergeCell ref="AQ20:AQ21"/>
    <mergeCell ref="AO22:AO23"/>
    <mergeCell ref="AP22:AP23"/>
    <mergeCell ref="AQ22:AQ23"/>
    <mergeCell ref="AO24:AO25"/>
    <mergeCell ref="AP24:AP25"/>
    <mergeCell ref="AQ24:AQ25"/>
    <mergeCell ref="AO26:AO27"/>
    <mergeCell ref="AP26:AP27"/>
    <mergeCell ref="AQ26:AQ27"/>
    <mergeCell ref="AO29:AO30"/>
    <mergeCell ref="AP29:AP30"/>
    <mergeCell ref="AQ29:AQ30"/>
    <mergeCell ref="AO56:AO57"/>
    <mergeCell ref="AP56:AP57"/>
    <mergeCell ref="AQ56:AQ57"/>
    <mergeCell ref="AO58:AO59"/>
    <mergeCell ref="AP58:AP59"/>
    <mergeCell ref="AQ58:AQ59"/>
    <mergeCell ref="AO60:AO61"/>
    <mergeCell ref="AP60:AP61"/>
    <mergeCell ref="AQ60:AQ61"/>
    <mergeCell ref="AO62:AO63"/>
    <mergeCell ref="AP62:AP63"/>
    <mergeCell ref="AQ62:AQ63"/>
    <mergeCell ref="AO65:AO66"/>
    <mergeCell ref="AP65:AP66"/>
    <mergeCell ref="AQ65:AQ66"/>
    <mergeCell ref="AO68:AO69"/>
    <mergeCell ref="AP68:AP69"/>
    <mergeCell ref="AQ68:AQ69"/>
    <mergeCell ref="AO43:AO44"/>
    <mergeCell ref="AP43:AP44"/>
    <mergeCell ref="AQ43:AQ44"/>
    <mergeCell ref="AO45:AO46"/>
    <mergeCell ref="AP45:AP46"/>
    <mergeCell ref="AQ45:AQ46"/>
    <mergeCell ref="AO47:AO48"/>
    <mergeCell ref="AO41:AO42"/>
    <mergeCell ref="AP41:AP42"/>
    <mergeCell ref="AQ49:AQ50"/>
    <mergeCell ref="AO51:AO52"/>
    <mergeCell ref="AP51:AP52"/>
    <mergeCell ref="AQ51:AQ52"/>
    <mergeCell ref="AO54:AO55"/>
    <mergeCell ref="AP54:AP55"/>
    <mergeCell ref="AQ54:AQ55"/>
    <mergeCell ref="AO83:AO84"/>
    <mergeCell ref="AP83:AP84"/>
    <mergeCell ref="AQ83:AQ84"/>
    <mergeCell ref="AO85:AO86"/>
    <mergeCell ref="AP85:AP86"/>
    <mergeCell ref="AQ85:AQ86"/>
    <mergeCell ref="AO87:AO88"/>
    <mergeCell ref="AP87:AP88"/>
    <mergeCell ref="AQ87:AQ88"/>
    <mergeCell ref="AO90:AO91"/>
    <mergeCell ref="AP90:AP91"/>
    <mergeCell ref="AQ90:AQ91"/>
    <mergeCell ref="AO92:AO93"/>
    <mergeCell ref="AP92:AP93"/>
    <mergeCell ref="AQ92:AQ93"/>
    <mergeCell ref="AO94:AO95"/>
    <mergeCell ref="AP94:AP95"/>
    <mergeCell ref="AQ94:AQ95"/>
    <mergeCell ref="AO70:AO71"/>
    <mergeCell ref="AP70:AP71"/>
    <mergeCell ref="AQ70:AQ71"/>
    <mergeCell ref="AO72:AO73"/>
    <mergeCell ref="AP72:AP73"/>
    <mergeCell ref="AQ72:AQ73"/>
    <mergeCell ref="AO74:AO75"/>
    <mergeCell ref="AP74:AP75"/>
    <mergeCell ref="AQ74:AQ75"/>
    <mergeCell ref="AO77:AO78"/>
    <mergeCell ref="AP77:AP78"/>
    <mergeCell ref="AQ77:AQ78"/>
    <mergeCell ref="AO79:AO80"/>
    <mergeCell ref="AP79:AP80"/>
    <mergeCell ref="AQ79:AQ80"/>
    <mergeCell ref="AO81:AO82"/>
    <mergeCell ref="AP81:AP82"/>
    <mergeCell ref="AQ81:AQ82"/>
    <mergeCell ref="AO111:AO112"/>
    <mergeCell ref="AP111:AP112"/>
    <mergeCell ref="AQ111:AQ112"/>
    <mergeCell ref="AO114:AO115"/>
    <mergeCell ref="AP114:AP115"/>
    <mergeCell ref="AQ114:AQ115"/>
    <mergeCell ref="AO116:AO117"/>
    <mergeCell ref="AP116:AP117"/>
    <mergeCell ref="AQ116:AQ117"/>
    <mergeCell ref="AO118:AO119"/>
    <mergeCell ref="AP118:AP119"/>
    <mergeCell ref="AQ118:AQ119"/>
    <mergeCell ref="AO124:AO125"/>
    <mergeCell ref="AP124:AP125"/>
    <mergeCell ref="AQ124:AQ125"/>
    <mergeCell ref="AO127:AO128"/>
    <mergeCell ref="AP127:AP128"/>
    <mergeCell ref="AQ127:AQ128"/>
    <mergeCell ref="AO96:AO97"/>
    <mergeCell ref="AP96:AP97"/>
    <mergeCell ref="AQ96:AQ97"/>
    <mergeCell ref="AO98:AO99"/>
    <mergeCell ref="AP98:AP99"/>
    <mergeCell ref="AQ98:AQ99"/>
    <mergeCell ref="AO100:AO101"/>
    <mergeCell ref="AP100:AP101"/>
    <mergeCell ref="AQ100:AQ101"/>
    <mergeCell ref="AO102:AO103"/>
    <mergeCell ref="AP102:AP103"/>
    <mergeCell ref="AQ102:AQ103"/>
    <mergeCell ref="AO105:AO106"/>
    <mergeCell ref="AP105:AP106"/>
    <mergeCell ref="AQ105:AQ106"/>
    <mergeCell ref="AO107:AO108"/>
    <mergeCell ref="AP107:AP108"/>
    <mergeCell ref="AQ107:AQ108"/>
    <mergeCell ref="AO143:AO144"/>
    <mergeCell ref="AP143:AP144"/>
    <mergeCell ref="AQ143:AQ144"/>
    <mergeCell ref="AO145:AO146"/>
    <mergeCell ref="AP145:AP146"/>
    <mergeCell ref="AQ145:AQ146"/>
    <mergeCell ref="AO147:AO148"/>
    <mergeCell ref="AP147:AP148"/>
    <mergeCell ref="AQ147:AQ148"/>
    <mergeCell ref="AO149:AO150"/>
    <mergeCell ref="AP149:AP150"/>
    <mergeCell ref="AQ149:AQ150"/>
    <mergeCell ref="AO151:AO152"/>
    <mergeCell ref="AP151:AP152"/>
    <mergeCell ref="AQ151:AQ152"/>
    <mergeCell ref="AO153:AO154"/>
    <mergeCell ref="AP153:AP154"/>
    <mergeCell ref="AQ153:AQ154"/>
    <mergeCell ref="AO129:AO130"/>
    <mergeCell ref="AP129:AP130"/>
    <mergeCell ref="AQ129:AQ130"/>
    <mergeCell ref="AO131:AO132"/>
    <mergeCell ref="AP131:AP132"/>
    <mergeCell ref="AQ131:AQ132"/>
    <mergeCell ref="AO134:AO135"/>
    <mergeCell ref="AP134:AP135"/>
    <mergeCell ref="AQ134:AQ135"/>
    <mergeCell ref="AO137:AO138"/>
    <mergeCell ref="AP137:AP138"/>
    <mergeCell ref="AQ137:AQ138"/>
    <mergeCell ref="AO139:AO140"/>
    <mergeCell ref="AP139:AP140"/>
    <mergeCell ref="AQ139:AQ140"/>
    <mergeCell ref="AO141:AO142"/>
    <mergeCell ref="AP141:AP142"/>
    <mergeCell ref="AQ141:AQ142"/>
    <mergeCell ref="AQ202:AQ203"/>
    <mergeCell ref="AO208:AO209"/>
    <mergeCell ref="AP208:AP209"/>
    <mergeCell ref="AQ208:AQ209"/>
    <mergeCell ref="AO210:AO211"/>
    <mergeCell ref="AP210:AP211"/>
    <mergeCell ref="AQ210:AQ211"/>
    <mergeCell ref="AO213:AO214"/>
    <mergeCell ref="AP213:AP214"/>
    <mergeCell ref="AQ213:AQ214"/>
    <mergeCell ref="AO216:AO217"/>
    <mergeCell ref="AO170:AO171"/>
    <mergeCell ref="AP170:AP171"/>
    <mergeCell ref="AQ170:AQ171"/>
    <mergeCell ref="AO172:AO173"/>
    <mergeCell ref="AP172:AP173"/>
    <mergeCell ref="AQ172:AQ173"/>
    <mergeCell ref="AO175:AO176"/>
    <mergeCell ref="AP175:AP176"/>
    <mergeCell ref="AQ175:AQ176"/>
    <mergeCell ref="AO177:AO178"/>
    <mergeCell ref="AP177:AP178"/>
    <mergeCell ref="AQ177:AQ178"/>
    <mergeCell ref="AO181:AO182"/>
    <mergeCell ref="AP181:AP182"/>
    <mergeCell ref="AQ181:AQ182"/>
    <mergeCell ref="AO183:AO184"/>
    <mergeCell ref="AP183:AP184"/>
    <mergeCell ref="AQ183:AQ184"/>
    <mergeCell ref="AO155:AO156"/>
    <mergeCell ref="AP155:AP156"/>
    <mergeCell ref="AQ155:AQ156"/>
    <mergeCell ref="AO157:AO158"/>
    <mergeCell ref="AP157:AP158"/>
    <mergeCell ref="AQ157:AQ158"/>
    <mergeCell ref="AO160:AO161"/>
    <mergeCell ref="AP160:AP161"/>
    <mergeCell ref="AQ160:AQ161"/>
    <mergeCell ref="AO163:AO164"/>
    <mergeCell ref="AP163:AP164"/>
    <mergeCell ref="AQ163:AQ164"/>
    <mergeCell ref="AO165:AO166"/>
    <mergeCell ref="AP165:AP166"/>
    <mergeCell ref="AQ165:AQ166"/>
    <mergeCell ref="AO168:AO169"/>
    <mergeCell ref="AP168:AP169"/>
    <mergeCell ref="AQ168:AQ169"/>
    <mergeCell ref="AO186:AO187"/>
    <mergeCell ref="AP186:AP187"/>
    <mergeCell ref="AQ186:AQ187"/>
    <mergeCell ref="AO188:AO189"/>
    <mergeCell ref="AP188:AP189"/>
    <mergeCell ref="AQ188:AQ189"/>
    <mergeCell ref="AO192:AO193"/>
    <mergeCell ref="AP192:AP193"/>
    <mergeCell ref="AQ192:AQ193"/>
    <mergeCell ref="AO194:AO195"/>
    <mergeCell ref="AP194:AP195"/>
    <mergeCell ref="AQ194:AQ195"/>
    <mergeCell ref="AO196:AO197"/>
    <mergeCell ref="AP196:AP197"/>
    <mergeCell ref="AQ196:AQ197"/>
    <mergeCell ref="AO198:AO199"/>
    <mergeCell ref="AP198:AP199"/>
    <mergeCell ref="AQ198:AQ199"/>
    <mergeCell ref="AK186:AK187"/>
    <mergeCell ref="AL186:AL187"/>
    <mergeCell ref="AM186:AM187"/>
    <mergeCell ref="AK188:AK189"/>
    <mergeCell ref="AL188:AL189"/>
    <mergeCell ref="AM188:AM189"/>
    <mergeCell ref="AK192:AK193"/>
    <mergeCell ref="AL192:AL193"/>
    <mergeCell ref="AM192:AM193"/>
    <mergeCell ref="AK194:AK195"/>
    <mergeCell ref="AL194:AL195"/>
    <mergeCell ref="AM194:AM195"/>
    <mergeCell ref="AK196:AK197"/>
    <mergeCell ref="AL196:AL197"/>
    <mergeCell ref="AM196:AM197"/>
    <mergeCell ref="AK198:AK199"/>
    <mergeCell ref="AL198:AL199"/>
    <mergeCell ref="AM198:AM199"/>
    <mergeCell ref="AK200:AK201"/>
    <mergeCell ref="AL200:AL201"/>
    <mergeCell ref="AM200:AM201"/>
    <mergeCell ref="AK202:AK203"/>
    <mergeCell ref="AL202:AL203"/>
    <mergeCell ref="AM202:AM203"/>
    <mergeCell ref="AK208:AK209"/>
    <mergeCell ref="AL208:AL209"/>
    <mergeCell ref="AM208:AM209"/>
    <mergeCell ref="AF274:AG274"/>
    <mergeCell ref="AH274:AI274"/>
    <mergeCell ref="AO220:AO221"/>
    <mergeCell ref="AN248:AO248"/>
    <mergeCell ref="AL255:AM255"/>
    <mergeCell ref="AN255:AO255"/>
    <mergeCell ref="AK210:AK211"/>
    <mergeCell ref="AL210:AL211"/>
    <mergeCell ref="AM210:AM211"/>
    <mergeCell ref="AK213:AK214"/>
    <mergeCell ref="AL213:AL214"/>
    <mergeCell ref="AM213:AM214"/>
    <mergeCell ref="AK216:AK217"/>
    <mergeCell ref="AL216:AL217"/>
    <mergeCell ref="AM216:AM217"/>
    <mergeCell ref="AP246:AQ246"/>
    <mergeCell ref="AL248:AM248"/>
    <mergeCell ref="AL245:AM245"/>
    <mergeCell ref="AN245:AO245"/>
    <mergeCell ref="AP245:AQ245"/>
    <mergeCell ref="AN230:AQ230"/>
    <mergeCell ref="AN231:AO231"/>
    <mergeCell ref="AP231:AQ231"/>
    <mergeCell ref="AN232:AO232"/>
    <mergeCell ref="AP232:AQ232"/>
    <mergeCell ref="AP233:AQ233"/>
    <mergeCell ref="AN234:AO234"/>
    <mergeCell ref="AP234:AQ234"/>
    <mergeCell ref="AN235:AO235"/>
    <mergeCell ref="AP235:AQ235"/>
    <mergeCell ref="AJ244:AK244"/>
    <mergeCell ref="AJ246:AK246"/>
    <mergeCell ref="AL246:AM246"/>
    <mergeCell ref="AN246:AO246"/>
    <mergeCell ref="AI220:AI221"/>
    <mergeCell ref="AI223:AI224"/>
    <mergeCell ref="AN262:AO262"/>
    <mergeCell ref="AP262:AQ262"/>
    <mergeCell ref="AO218:AO219"/>
    <mergeCell ref="AP218:AP219"/>
    <mergeCell ref="AQ218:AQ219"/>
    <mergeCell ref="AP220:AP221"/>
    <mergeCell ref="AQ220:AQ221"/>
    <mergeCell ref="AO223:AO224"/>
    <mergeCell ref="AK218:AK219"/>
    <mergeCell ref="AL218:AL219"/>
    <mergeCell ref="AM218:AM219"/>
    <mergeCell ref="AK220:AK221"/>
    <mergeCell ref="AL220:AL221"/>
    <mergeCell ref="AM220:AM221"/>
    <mergeCell ref="AO200:AO201"/>
    <mergeCell ref="AP200:AP201"/>
    <mergeCell ref="AQ200:AQ201"/>
    <mergeCell ref="AO202:AO203"/>
    <mergeCell ref="AP202:AP203"/>
    <mergeCell ref="AJ262:AK262"/>
    <mergeCell ref="AL262:AM262"/>
    <mergeCell ref="AJ263:AK263"/>
    <mergeCell ref="AL263:AM263"/>
    <mergeCell ref="AF260:AG260"/>
    <mergeCell ref="AH260:AI260"/>
    <mergeCell ref="AH264:AI264"/>
    <mergeCell ref="AF265:AG265"/>
    <mergeCell ref="AH265:AI265"/>
    <mergeCell ref="AF266:AG266"/>
    <mergeCell ref="AH266:AI266"/>
    <mergeCell ref="AF267:AG267"/>
    <mergeCell ref="AH267:AI267"/>
    <mergeCell ref="AF268:AG268"/>
    <mergeCell ref="AH268:AI268"/>
    <mergeCell ref="AV293:AW293"/>
    <mergeCell ref="AX293:AY293"/>
    <mergeCell ref="AP216:AP217"/>
    <mergeCell ref="AQ216:AQ217"/>
    <mergeCell ref="AJ231:AK231"/>
    <mergeCell ref="AL231:AM231"/>
    <mergeCell ref="AJ232:AK232"/>
    <mergeCell ref="AL232:AM232"/>
    <mergeCell ref="AJ233:AK233"/>
    <mergeCell ref="AL233:AM233"/>
    <mergeCell ref="AJ234:AK234"/>
    <mergeCell ref="AL234:AM234"/>
    <mergeCell ref="AJ235:AK235"/>
    <mergeCell ref="AL235:AM235"/>
    <mergeCell ref="AJ236:AK236"/>
    <mergeCell ref="AL236:AM236"/>
    <mergeCell ref="AN233:AO233"/>
    <mergeCell ref="AN249:AO249"/>
    <mergeCell ref="AP249:AQ249"/>
    <mergeCell ref="AH262:AI262"/>
    <mergeCell ref="AG220:AG221"/>
    <mergeCell ref="AH220:AH221"/>
    <mergeCell ref="AG223:AG224"/>
    <mergeCell ref="AH223:AH224"/>
    <mergeCell ref="AR230:AU230"/>
    <mergeCell ref="AR231:AS231"/>
    <mergeCell ref="AT231:AU231"/>
    <mergeCell ref="AR232:AS232"/>
    <mergeCell ref="AT232:AU232"/>
    <mergeCell ref="AR233:AS233"/>
    <mergeCell ref="AT233:AU233"/>
    <mergeCell ref="AR234:AS234"/>
    <mergeCell ref="AT234:AU234"/>
    <mergeCell ref="AR235:AS235"/>
    <mergeCell ref="AT235:AU235"/>
    <mergeCell ref="AR236:AS236"/>
    <mergeCell ref="AT236:AU236"/>
    <mergeCell ref="AR237:AS237"/>
    <mergeCell ref="AT237:AU237"/>
    <mergeCell ref="AR238:AS238"/>
    <mergeCell ref="AT238:AU238"/>
    <mergeCell ref="AX271:AY271"/>
    <mergeCell ref="AT273:AU273"/>
    <mergeCell ref="AR274:AS274"/>
    <mergeCell ref="AT274:AU274"/>
    <mergeCell ref="AV269:AW270"/>
    <mergeCell ref="AX269:AY270"/>
    <mergeCell ref="AJ331:AK331"/>
    <mergeCell ref="AJ316:AK316"/>
    <mergeCell ref="AL316:AM316"/>
    <mergeCell ref="AN287:AO287"/>
    <mergeCell ref="AP287:AQ287"/>
    <mergeCell ref="AV301:AW301"/>
    <mergeCell ref="AX301:AY301"/>
    <mergeCell ref="AX325:AY325"/>
    <mergeCell ref="AV334:AW334"/>
    <mergeCell ref="AX334:AY334"/>
    <mergeCell ref="AV335:AW335"/>
    <mergeCell ref="AX335:AY335"/>
    <mergeCell ref="AV336:AW336"/>
    <mergeCell ref="AX336:AY336"/>
    <mergeCell ref="AV321:AW321"/>
    <mergeCell ref="AV312:AW312"/>
    <mergeCell ref="AX312:AY312"/>
    <mergeCell ref="AV313:AW313"/>
    <mergeCell ref="AX313:AY313"/>
    <mergeCell ref="AV316:AW316"/>
    <mergeCell ref="AX316:AY316"/>
    <mergeCell ref="AP223:AP224"/>
    <mergeCell ref="AQ223:AQ224"/>
    <mergeCell ref="AO225:AO226"/>
    <mergeCell ref="AP225:AP226"/>
    <mergeCell ref="AQ225:AQ226"/>
    <mergeCell ref="AF256:AG256"/>
    <mergeCell ref="AH256:AI256"/>
    <mergeCell ref="AF257:AG257"/>
    <mergeCell ref="AH257:AI257"/>
    <mergeCell ref="AK223:AK224"/>
    <mergeCell ref="AL223:AL224"/>
    <mergeCell ref="AM223:AM224"/>
    <mergeCell ref="AK225:AK226"/>
    <mergeCell ref="AL225:AL226"/>
    <mergeCell ref="AM225:AM226"/>
    <mergeCell ref="AP248:AQ248"/>
    <mergeCell ref="AI225:AI226"/>
    <mergeCell ref="AH236:AI236"/>
    <mergeCell ref="AP256:AQ256"/>
    <mergeCell ref="AN257:AO257"/>
    <mergeCell ref="AP257:AQ257"/>
    <mergeCell ref="AN247:AO247"/>
    <mergeCell ref="AP247:AQ247"/>
    <mergeCell ref="AF239:AG239"/>
    <mergeCell ref="AF237:AG237"/>
    <mergeCell ref="AH237:AI237"/>
    <mergeCell ref="AF238:AG238"/>
    <mergeCell ref="AL264:AM264"/>
    <mergeCell ref="AJ265:AK265"/>
    <mergeCell ref="AL265:AM265"/>
    <mergeCell ref="AJ266:AK266"/>
    <mergeCell ref="AL266:AM266"/>
    <mergeCell ref="AJ267:AK267"/>
    <mergeCell ref="AL267:AM267"/>
    <mergeCell ref="AH244:AI244"/>
    <mergeCell ref="AN264:AO264"/>
    <mergeCell ref="AP264:AQ264"/>
    <mergeCell ref="AN265:AO265"/>
    <mergeCell ref="AP265:AQ265"/>
    <mergeCell ref="AN266:AO266"/>
    <mergeCell ref="AP266:AQ266"/>
    <mergeCell ref="AN267:AO267"/>
    <mergeCell ref="AP267:AQ267"/>
    <mergeCell ref="AH332:AI332"/>
    <mergeCell ref="AF333:AG333"/>
    <mergeCell ref="AH333:AI333"/>
    <mergeCell ref="AF334:AG334"/>
    <mergeCell ref="AH334:AI334"/>
    <mergeCell ref="AF335:AG335"/>
    <mergeCell ref="AH335:AI335"/>
    <mergeCell ref="AF336:AG336"/>
    <mergeCell ref="AH336:AI336"/>
    <mergeCell ref="AH324:AI324"/>
    <mergeCell ref="AF325:AG325"/>
    <mergeCell ref="AH325:AI325"/>
    <mergeCell ref="AF301:AG301"/>
    <mergeCell ref="AH301:AI301"/>
    <mergeCell ref="AF302:AG302"/>
    <mergeCell ref="AH302:AI302"/>
    <mergeCell ref="AF308:AG308"/>
    <mergeCell ref="AH308:AI308"/>
    <mergeCell ref="AF309:AG309"/>
    <mergeCell ref="AH309:AI309"/>
    <mergeCell ref="AF310:AG310"/>
    <mergeCell ref="AH310:AI310"/>
    <mergeCell ref="AF312:AG312"/>
    <mergeCell ref="AH312:AI312"/>
    <mergeCell ref="AF289:AG289"/>
    <mergeCell ref="AH289:AI289"/>
    <mergeCell ref="AF290:AG290"/>
    <mergeCell ref="AH290:AI290"/>
    <mergeCell ref="AF291:AG291"/>
    <mergeCell ref="AH291:AI291"/>
    <mergeCell ref="AF292:AG292"/>
    <mergeCell ref="AH292:AI292"/>
    <mergeCell ref="AF293:AG293"/>
    <mergeCell ref="AH293:AI293"/>
    <mergeCell ref="AF294:AG294"/>
    <mergeCell ref="AH294:AI294"/>
    <mergeCell ref="AF295:AG295"/>
    <mergeCell ref="AH295:AI295"/>
    <mergeCell ref="AF298:AG298"/>
    <mergeCell ref="AH298:AI298"/>
    <mergeCell ref="AH331:AI331"/>
    <mergeCell ref="AF299:AG300"/>
    <mergeCell ref="AH299:AI300"/>
    <mergeCell ref="BL248:BM248"/>
    <mergeCell ref="BN248:BO248"/>
    <mergeCell ref="BL249:BM249"/>
    <mergeCell ref="BN249:BO249"/>
    <mergeCell ref="AF340:AG340"/>
    <mergeCell ref="AH340:AI340"/>
    <mergeCell ref="AF341:AG341"/>
    <mergeCell ref="AH341:AI341"/>
    <mergeCell ref="AF342:AG342"/>
    <mergeCell ref="AH342:AI342"/>
    <mergeCell ref="AF343:AG343"/>
    <mergeCell ref="AH343:AI343"/>
    <mergeCell ref="AF330:AG330"/>
    <mergeCell ref="AH330:AI330"/>
    <mergeCell ref="AF331:AG331"/>
    <mergeCell ref="BL230:BO230"/>
    <mergeCell ref="BL231:BM231"/>
    <mergeCell ref="BN231:BO231"/>
    <mergeCell ref="BL232:BM232"/>
    <mergeCell ref="BN232:BO232"/>
    <mergeCell ref="BL233:BM233"/>
    <mergeCell ref="BN233:BO233"/>
    <mergeCell ref="BL234:BM234"/>
    <mergeCell ref="BN234:BO234"/>
    <mergeCell ref="BL235:BM235"/>
    <mergeCell ref="BN235:BO235"/>
    <mergeCell ref="BL236:BM236"/>
    <mergeCell ref="BN236:BO236"/>
    <mergeCell ref="BL237:BM237"/>
    <mergeCell ref="BN237:BO237"/>
    <mergeCell ref="BL238:BM238"/>
    <mergeCell ref="BN238:BO238"/>
    <mergeCell ref="BL239:BM239"/>
    <mergeCell ref="BN239:BO239"/>
    <mergeCell ref="BL240:BM240"/>
    <mergeCell ref="BN240:BO240"/>
    <mergeCell ref="BL241:BM241"/>
    <mergeCell ref="BN241:BO241"/>
    <mergeCell ref="BL242:BM242"/>
    <mergeCell ref="BN242:BO242"/>
    <mergeCell ref="BL243:BM243"/>
    <mergeCell ref="AF326:AG326"/>
    <mergeCell ref="AH326:AI326"/>
    <mergeCell ref="AF327:AG327"/>
    <mergeCell ref="AH327:AI327"/>
    <mergeCell ref="AF328:AG328"/>
    <mergeCell ref="AH328:AI328"/>
    <mergeCell ref="AF339:AG339"/>
    <mergeCell ref="AH339:AI339"/>
    <mergeCell ref="AF313:AG313"/>
    <mergeCell ref="AH313:AI313"/>
    <mergeCell ref="AV291:AW291"/>
    <mergeCell ref="AX291:AY291"/>
    <mergeCell ref="AV292:AW292"/>
    <mergeCell ref="AX292:AY292"/>
    <mergeCell ref="AV324:AW324"/>
    <mergeCell ref="AV326:AW326"/>
    <mergeCell ref="AX326:AY326"/>
    <mergeCell ref="AV327:AW327"/>
    <mergeCell ref="AV339:AW339"/>
    <mergeCell ref="AH329:AI329"/>
    <mergeCell ref="AX282:AY282"/>
    <mergeCell ref="AV283:AW283"/>
    <mergeCell ref="AF332:AG332"/>
    <mergeCell ref="Z430:AA431"/>
    <mergeCell ref="AB430:AC431"/>
    <mergeCell ref="AD430:AE431"/>
    <mergeCell ref="AF430:AG431"/>
    <mergeCell ref="AH430:AI431"/>
    <mergeCell ref="AJ430:AK431"/>
    <mergeCell ref="AL430:AM431"/>
    <mergeCell ref="AN430:AO431"/>
    <mergeCell ref="F426:G427"/>
    <mergeCell ref="H426:I427"/>
    <mergeCell ref="J426:K427"/>
    <mergeCell ref="D422:E423"/>
    <mergeCell ref="F422:G423"/>
    <mergeCell ref="H422:I423"/>
    <mergeCell ref="D418:E419"/>
    <mergeCell ref="F418:G419"/>
    <mergeCell ref="H418:I419"/>
    <mergeCell ref="J428:K429"/>
    <mergeCell ref="L428:M429"/>
    <mergeCell ref="N428:O429"/>
    <mergeCell ref="P428:Q429"/>
    <mergeCell ref="R428:S429"/>
    <mergeCell ref="T428:U429"/>
    <mergeCell ref="V428:W429"/>
    <mergeCell ref="X428:Y429"/>
    <mergeCell ref="Z428:AA429"/>
    <mergeCell ref="AB428:AC429"/>
    <mergeCell ref="AD428:AE429"/>
    <mergeCell ref="AF428:AG429"/>
    <mergeCell ref="AH428:AI429"/>
    <mergeCell ref="P442:Q443"/>
    <mergeCell ref="R442:S443"/>
    <mergeCell ref="T442:U443"/>
    <mergeCell ref="L426:M427"/>
    <mergeCell ref="N426:O427"/>
    <mergeCell ref="P426:Q427"/>
    <mergeCell ref="R426:S427"/>
    <mergeCell ref="T426:U427"/>
    <mergeCell ref="V426:W427"/>
    <mergeCell ref="X426:Y427"/>
    <mergeCell ref="Z426:AA427"/>
    <mergeCell ref="AB426:AC427"/>
    <mergeCell ref="AD426:AE427"/>
    <mergeCell ref="AF426:AG427"/>
    <mergeCell ref="AH426:AI427"/>
    <mergeCell ref="AJ426:AK427"/>
    <mergeCell ref="X438:Y439"/>
    <mergeCell ref="Z438:AA439"/>
    <mergeCell ref="AB438:AC439"/>
    <mergeCell ref="AD438:AE439"/>
    <mergeCell ref="AF438:AG439"/>
    <mergeCell ref="AH438:AI439"/>
    <mergeCell ref="AJ438:AK439"/>
    <mergeCell ref="AH442:AI443"/>
    <mergeCell ref="AJ442:AK443"/>
    <mergeCell ref="AL438:AM439"/>
    <mergeCell ref="AN438:AO439"/>
    <mergeCell ref="AL442:AM443"/>
    <mergeCell ref="AN442:AO443"/>
    <mergeCell ref="AB418:AC419"/>
    <mergeCell ref="D428:E429"/>
    <mergeCell ref="F428:G429"/>
    <mergeCell ref="H428:I429"/>
    <mergeCell ref="AJ460:AK461"/>
    <mergeCell ref="AL460:AM461"/>
    <mergeCell ref="AN460:AO461"/>
    <mergeCell ref="AJ454:AK455"/>
    <mergeCell ref="AL454:AM455"/>
    <mergeCell ref="AN454:AO455"/>
    <mergeCell ref="AJ341:AK341"/>
    <mergeCell ref="AL341:AM341"/>
    <mergeCell ref="AJ342:AK342"/>
    <mergeCell ref="AL342:AM342"/>
    <mergeCell ref="AJ343:AK343"/>
    <mergeCell ref="AL343:AM343"/>
    <mergeCell ref="AT341:AU341"/>
    <mergeCell ref="AR342:AS342"/>
    <mergeCell ref="AT342:AU342"/>
    <mergeCell ref="AR343:AS343"/>
    <mergeCell ref="AT343:AU343"/>
    <mergeCell ref="AV376:AW376"/>
    <mergeCell ref="AX376:AY376"/>
    <mergeCell ref="AV378:AW378"/>
    <mergeCell ref="AX378:AY378"/>
    <mergeCell ref="AV380:AW380"/>
    <mergeCell ref="AX380:AY380"/>
    <mergeCell ref="AV382:AW382"/>
    <mergeCell ref="AX382:AY382"/>
    <mergeCell ref="AV384:AW384"/>
    <mergeCell ref="AX384:AY384"/>
    <mergeCell ref="AV386:AW386"/>
    <mergeCell ref="AX386:AY386"/>
    <mergeCell ref="AV375:AW375"/>
    <mergeCell ref="AX375:AY375"/>
    <mergeCell ref="AV377:AW377"/>
    <mergeCell ref="AX377:AY377"/>
    <mergeCell ref="AV379:AW379"/>
    <mergeCell ref="AX379:AY379"/>
    <mergeCell ref="AV365:AW365"/>
    <mergeCell ref="AN450:AO451"/>
    <mergeCell ref="AJ446:AK447"/>
    <mergeCell ref="AL446:AM447"/>
    <mergeCell ref="AN446:AO447"/>
    <mergeCell ref="AP446:AQ447"/>
    <mergeCell ref="AX341:AY341"/>
    <mergeCell ref="AV342:AW342"/>
    <mergeCell ref="AX342:AY342"/>
    <mergeCell ref="AV343:AW343"/>
    <mergeCell ref="AX343:AY343"/>
    <mergeCell ref="AP356:AQ357"/>
    <mergeCell ref="AR356:AS357"/>
    <mergeCell ref="AT356:AU357"/>
    <mergeCell ref="AP360:AQ361"/>
    <mergeCell ref="AR360:AS361"/>
    <mergeCell ref="AT360:AU361"/>
    <mergeCell ref="AR370:AS371"/>
    <mergeCell ref="AT370:AU371"/>
    <mergeCell ref="AP378:AQ379"/>
    <mergeCell ref="AR378:AS379"/>
    <mergeCell ref="AP386:AQ387"/>
    <mergeCell ref="AR386:AS387"/>
    <mergeCell ref="AT386:AU387"/>
    <mergeCell ref="AJ388:AK389"/>
    <mergeCell ref="AL388:AM389"/>
    <mergeCell ref="AN388:AO389"/>
    <mergeCell ref="AP388:AQ389"/>
    <mergeCell ref="AR388:AS389"/>
    <mergeCell ref="AV414:AW414"/>
    <mergeCell ref="AX324:AY324"/>
    <mergeCell ref="AV325:AW325"/>
    <mergeCell ref="AR339:AS339"/>
    <mergeCell ref="AV319:AW320"/>
    <mergeCell ref="AX327:AY327"/>
    <mergeCell ref="AV328:AW328"/>
    <mergeCell ref="AX328:AY328"/>
    <mergeCell ref="AX319:AY320"/>
    <mergeCell ref="AV370:AW370"/>
    <mergeCell ref="AX370:AY370"/>
    <mergeCell ref="AV372:AW372"/>
    <mergeCell ref="AX372:AY372"/>
    <mergeCell ref="AV374:AW374"/>
    <mergeCell ref="AX374:AY374"/>
    <mergeCell ref="AV371:AW371"/>
    <mergeCell ref="AX371:AY371"/>
    <mergeCell ref="AV373:AW373"/>
    <mergeCell ref="AX373:AY373"/>
    <mergeCell ref="AV352:AW352"/>
    <mergeCell ref="AX352:AY352"/>
    <mergeCell ref="AV354:AW354"/>
    <mergeCell ref="AX354:AY354"/>
    <mergeCell ref="AV356:AW356"/>
    <mergeCell ref="AX356:AY356"/>
    <mergeCell ref="AV358:AW358"/>
    <mergeCell ref="AX358:AY358"/>
    <mergeCell ref="AV360:AW360"/>
    <mergeCell ref="AX360:AY360"/>
    <mergeCell ref="AV362:AW362"/>
    <mergeCell ref="AX362:AY362"/>
    <mergeCell ref="AV364:AW364"/>
    <mergeCell ref="AX364:AY364"/>
    <mergeCell ref="AV366:AW366"/>
    <mergeCell ref="AX366:AY366"/>
    <mergeCell ref="AV368:AW368"/>
    <mergeCell ref="AX368:AY368"/>
    <mergeCell ref="AV357:AW357"/>
    <mergeCell ref="AX357:AY357"/>
    <mergeCell ref="AV359:AW359"/>
    <mergeCell ref="AX359:AY359"/>
    <mergeCell ref="AV361:AW361"/>
    <mergeCell ref="AX361:AY361"/>
    <mergeCell ref="AV363:AW363"/>
    <mergeCell ref="AX363:AY363"/>
    <mergeCell ref="AX365:AY365"/>
    <mergeCell ref="AV367:AW367"/>
    <mergeCell ref="AX367:AY367"/>
    <mergeCell ref="AX340:AY340"/>
    <mergeCell ref="AV341:AW341"/>
    <mergeCell ref="AT339:AU339"/>
    <mergeCell ref="AR340:AS340"/>
    <mergeCell ref="AT340:AU340"/>
    <mergeCell ref="AR331:AS331"/>
    <mergeCell ref="AT331:AU331"/>
    <mergeCell ref="AR332:AS332"/>
    <mergeCell ref="AT332:AU332"/>
    <mergeCell ref="AR333:AS333"/>
    <mergeCell ref="AT333:AU333"/>
    <mergeCell ref="AR334:AS334"/>
    <mergeCell ref="AT334:AU334"/>
    <mergeCell ref="AR335:AS335"/>
    <mergeCell ref="AT335:AU335"/>
    <mergeCell ref="AR336:AS336"/>
    <mergeCell ref="AV329:AW329"/>
    <mergeCell ref="AX329:AY329"/>
    <mergeCell ref="AV330:AW330"/>
    <mergeCell ref="AX330:AY330"/>
    <mergeCell ref="AV331:AW331"/>
    <mergeCell ref="AX331:AY331"/>
    <mergeCell ref="AV332:AW332"/>
    <mergeCell ref="AX332:AY332"/>
    <mergeCell ref="AV333:AW333"/>
    <mergeCell ref="AX333:AY333"/>
    <mergeCell ref="AX321:AY321"/>
    <mergeCell ref="AV322:AW322"/>
    <mergeCell ref="AX322:AY322"/>
    <mergeCell ref="AX414:AY414"/>
    <mergeCell ref="AV416:AW416"/>
    <mergeCell ref="AX416:AY416"/>
    <mergeCell ref="AV418:AW418"/>
    <mergeCell ref="AX418:AY418"/>
    <mergeCell ref="AV420:AW420"/>
    <mergeCell ref="AX420:AY420"/>
    <mergeCell ref="AV422:AW422"/>
    <mergeCell ref="AX422:AY422"/>
    <mergeCell ref="AV407:AW407"/>
    <mergeCell ref="AX407:AY407"/>
    <mergeCell ref="AV409:AW409"/>
    <mergeCell ref="AX409:AY409"/>
    <mergeCell ref="AV411:AW411"/>
    <mergeCell ref="AX411:AY411"/>
    <mergeCell ref="AV413:AW413"/>
    <mergeCell ref="AX413:AY413"/>
    <mergeCell ref="AV415:AW415"/>
    <mergeCell ref="AX415:AY415"/>
    <mergeCell ref="AV417:AW417"/>
    <mergeCell ref="AX417:AY417"/>
    <mergeCell ref="AV419:AW419"/>
    <mergeCell ref="AX419:AY419"/>
    <mergeCell ref="AV404:AW404"/>
    <mergeCell ref="AX404:AY404"/>
    <mergeCell ref="AV405:AW405"/>
    <mergeCell ref="AX405:AY405"/>
    <mergeCell ref="AV389:AW389"/>
    <mergeCell ref="AX389:AY389"/>
    <mergeCell ref="AV391:AW391"/>
    <mergeCell ref="AX391:AY391"/>
    <mergeCell ref="AV393:AW393"/>
    <mergeCell ref="AX393:AY393"/>
    <mergeCell ref="AV395:AW395"/>
    <mergeCell ref="AX395:AY395"/>
    <mergeCell ref="AV397:AW397"/>
    <mergeCell ref="AX397:AY397"/>
    <mergeCell ref="AX339:AY339"/>
    <mergeCell ref="AV340:AW340"/>
    <mergeCell ref="AV383:AW383"/>
    <mergeCell ref="AX383:AY383"/>
    <mergeCell ref="AV385:AW385"/>
    <mergeCell ref="AX385:AY385"/>
    <mergeCell ref="AV406:AW406"/>
    <mergeCell ref="AX406:AY406"/>
    <mergeCell ref="AV408:AW408"/>
    <mergeCell ref="AX408:AY408"/>
    <mergeCell ref="AV410:AW410"/>
    <mergeCell ref="AX410:AY410"/>
    <mergeCell ref="AV412:AW412"/>
    <mergeCell ref="AX412:AY412"/>
    <mergeCell ref="AX464:AY464"/>
    <mergeCell ref="AV466:AW466"/>
    <mergeCell ref="AX466:AY466"/>
    <mergeCell ref="AV468:AW468"/>
    <mergeCell ref="AX468:AY468"/>
    <mergeCell ref="AV470:AW470"/>
    <mergeCell ref="AX470:AY470"/>
    <mergeCell ref="AV472:AW472"/>
    <mergeCell ref="AX472:AY472"/>
    <mergeCell ref="AV476:AW476"/>
    <mergeCell ref="AX476:AY476"/>
    <mergeCell ref="B322:C323"/>
    <mergeCell ref="D322:E323"/>
    <mergeCell ref="F322:G323"/>
    <mergeCell ref="H322:I323"/>
    <mergeCell ref="J322:K323"/>
    <mergeCell ref="L322:M323"/>
    <mergeCell ref="N322:O323"/>
    <mergeCell ref="P322:Q323"/>
    <mergeCell ref="R322:S323"/>
    <mergeCell ref="T322:U323"/>
    <mergeCell ref="V322:W323"/>
    <mergeCell ref="X322:Y323"/>
    <mergeCell ref="Z322:AA323"/>
    <mergeCell ref="AB322:AC323"/>
    <mergeCell ref="AD322:AE323"/>
    <mergeCell ref="AF322:AG323"/>
    <mergeCell ref="AH322:AI323"/>
    <mergeCell ref="AJ322:AK323"/>
    <mergeCell ref="AV458:AW458"/>
    <mergeCell ref="AX458:AY458"/>
    <mergeCell ref="AV460:AW460"/>
    <mergeCell ref="AX460:AY460"/>
    <mergeCell ref="AV424:AW424"/>
    <mergeCell ref="AX424:AY424"/>
    <mergeCell ref="AV426:AW426"/>
    <mergeCell ref="AX426:AY426"/>
    <mergeCell ref="AV428:AW428"/>
    <mergeCell ref="AX428:AY428"/>
    <mergeCell ref="AV430:AW430"/>
    <mergeCell ref="AX430:AY430"/>
    <mergeCell ref="AV432:AW432"/>
    <mergeCell ref="AX432:AY432"/>
    <mergeCell ref="AV434:AW434"/>
    <mergeCell ref="AX434:AY434"/>
    <mergeCell ref="AV436:AW436"/>
    <mergeCell ref="AX436:AY436"/>
    <mergeCell ref="AV438:AW438"/>
    <mergeCell ref="AX438:AY438"/>
    <mergeCell ref="AV440:AW440"/>
    <mergeCell ref="AX440:AY440"/>
    <mergeCell ref="AV435:AW435"/>
    <mergeCell ref="AX435:AY435"/>
    <mergeCell ref="AV437:AW437"/>
    <mergeCell ref="AX437:AY437"/>
    <mergeCell ref="AV439:AW439"/>
    <mergeCell ref="AX439:AY439"/>
    <mergeCell ref="AX459:AY459"/>
    <mergeCell ref="AV446:AW446"/>
    <mergeCell ref="AX446:AY446"/>
    <mergeCell ref="AV448:AW448"/>
    <mergeCell ref="AX447:AY447"/>
    <mergeCell ref="AV449:AW449"/>
    <mergeCell ref="AX449:AY449"/>
    <mergeCell ref="AB346:AC347"/>
    <mergeCell ref="AD346:AE347"/>
    <mergeCell ref="AF346:AG347"/>
    <mergeCell ref="AH346:AI347"/>
    <mergeCell ref="AJ346:AK347"/>
    <mergeCell ref="AL346:AM347"/>
    <mergeCell ref="AN346:AO347"/>
    <mergeCell ref="AP346:AQ347"/>
    <mergeCell ref="AR346:AS347"/>
    <mergeCell ref="AT346:AU347"/>
    <mergeCell ref="B422:C423"/>
    <mergeCell ref="B426:C427"/>
    <mergeCell ref="B430:C431"/>
    <mergeCell ref="B434:C435"/>
    <mergeCell ref="B438:C439"/>
    <mergeCell ref="B442:C443"/>
    <mergeCell ref="T344:U345"/>
    <mergeCell ref="V344:W345"/>
    <mergeCell ref="X344:Y345"/>
    <mergeCell ref="Z344:AA345"/>
    <mergeCell ref="AB344:AC345"/>
    <mergeCell ref="AD344:AE345"/>
    <mergeCell ref="AF344:AG345"/>
    <mergeCell ref="AH344:AI345"/>
    <mergeCell ref="AJ344:AK345"/>
    <mergeCell ref="AL344:AM345"/>
    <mergeCell ref="AN344:AO345"/>
    <mergeCell ref="AP344:AQ345"/>
    <mergeCell ref="AR344:AS345"/>
    <mergeCell ref="AT344:AU345"/>
    <mergeCell ref="D426:E427"/>
    <mergeCell ref="B346:C347"/>
    <mergeCell ref="D346:E347"/>
    <mergeCell ref="F346:G347"/>
    <mergeCell ref="H346:I347"/>
    <mergeCell ref="J346:K347"/>
    <mergeCell ref="L346:M347"/>
    <mergeCell ref="N346:O347"/>
    <mergeCell ref="H402:I403"/>
    <mergeCell ref="D398:E399"/>
    <mergeCell ref="F398:G399"/>
    <mergeCell ref="H398:I399"/>
    <mergeCell ref="J398:K399"/>
    <mergeCell ref="D394:E395"/>
    <mergeCell ref="F394:G395"/>
    <mergeCell ref="H394:I395"/>
    <mergeCell ref="J394:K395"/>
    <mergeCell ref="D390:E391"/>
    <mergeCell ref="F390:G391"/>
    <mergeCell ref="H390:I391"/>
    <mergeCell ref="J390:K391"/>
    <mergeCell ref="L390:M391"/>
    <mergeCell ref="AJ386:AK387"/>
    <mergeCell ref="H366:I367"/>
    <mergeCell ref="J366:K367"/>
    <mergeCell ref="L366:M367"/>
    <mergeCell ref="N366:O367"/>
    <mergeCell ref="R366:S367"/>
    <mergeCell ref="AT350:AU351"/>
    <mergeCell ref="AJ352:AK353"/>
    <mergeCell ref="AL352:AM353"/>
    <mergeCell ref="AN352:AO353"/>
    <mergeCell ref="AP352:AQ353"/>
    <mergeCell ref="AR352:AS353"/>
    <mergeCell ref="V348:W349"/>
    <mergeCell ref="B352:C353"/>
    <mergeCell ref="D352:E353"/>
    <mergeCell ref="F352:G353"/>
    <mergeCell ref="H352:I353"/>
    <mergeCell ref="J352:K353"/>
    <mergeCell ref="L352:M353"/>
    <mergeCell ref="N352:O353"/>
    <mergeCell ref="P352:Q353"/>
    <mergeCell ref="R352:S353"/>
    <mergeCell ref="T352:U353"/>
    <mergeCell ref="V352:W353"/>
    <mergeCell ref="X352:Y353"/>
    <mergeCell ref="Z352:AA353"/>
    <mergeCell ref="AB352:AC353"/>
    <mergeCell ref="AD352:AE353"/>
    <mergeCell ref="AF352:AG353"/>
    <mergeCell ref="AJ348:AK349"/>
    <mergeCell ref="AL348:AM349"/>
    <mergeCell ref="AN348:AO349"/>
    <mergeCell ref="AP348:AQ349"/>
    <mergeCell ref="AR348:AS349"/>
    <mergeCell ref="AT348:AU349"/>
    <mergeCell ref="B350:C351"/>
    <mergeCell ref="D350:E351"/>
    <mergeCell ref="F350:G351"/>
    <mergeCell ref="H350:I351"/>
    <mergeCell ref="J350:K351"/>
    <mergeCell ref="L350:M351"/>
    <mergeCell ref="N350:O351"/>
    <mergeCell ref="P350:Q351"/>
    <mergeCell ref="R350:S351"/>
    <mergeCell ref="T350:U351"/>
    <mergeCell ref="V350:W351"/>
    <mergeCell ref="X350:Y351"/>
    <mergeCell ref="Z350:AA351"/>
    <mergeCell ref="AB350:AC351"/>
    <mergeCell ref="AD350:AE351"/>
    <mergeCell ref="AF350:AG351"/>
    <mergeCell ref="AH350:AI351"/>
    <mergeCell ref="AJ350:AK351"/>
    <mergeCell ref="AL350:AM351"/>
    <mergeCell ref="AN350:AO351"/>
    <mergeCell ref="AP350:AQ351"/>
    <mergeCell ref="AR350:AS351"/>
    <mergeCell ref="T348:U349"/>
    <mergeCell ref="X348:Y349"/>
    <mergeCell ref="Z348:AA349"/>
    <mergeCell ref="AB348:AC349"/>
    <mergeCell ref="AD348:AE349"/>
    <mergeCell ref="AF348:AG349"/>
    <mergeCell ref="AH348:AI349"/>
    <mergeCell ref="D356:E357"/>
    <mergeCell ref="F356:G357"/>
    <mergeCell ref="AT358:AU359"/>
    <mergeCell ref="AH352:AI353"/>
    <mergeCell ref="AH354:AI355"/>
    <mergeCell ref="AJ354:AK355"/>
    <mergeCell ref="AL354:AM355"/>
    <mergeCell ref="AN354:AO355"/>
    <mergeCell ref="AP354:AQ355"/>
    <mergeCell ref="AR354:AS355"/>
    <mergeCell ref="AT354:AU355"/>
    <mergeCell ref="L356:M357"/>
    <mergeCell ref="N356:O357"/>
    <mergeCell ref="P356:Q357"/>
    <mergeCell ref="R356:S357"/>
    <mergeCell ref="T356:U357"/>
    <mergeCell ref="V356:W357"/>
    <mergeCell ref="X356:Y357"/>
    <mergeCell ref="Z356:AA357"/>
    <mergeCell ref="AB356:AC357"/>
    <mergeCell ref="AD356:AE357"/>
    <mergeCell ref="AF356:AG357"/>
    <mergeCell ref="AH356:AI357"/>
    <mergeCell ref="N354:O355"/>
    <mergeCell ref="P354:Q355"/>
    <mergeCell ref="R354:S355"/>
    <mergeCell ref="T354:U355"/>
    <mergeCell ref="V354:W355"/>
    <mergeCell ref="X354:Y355"/>
    <mergeCell ref="Z354:AA355"/>
    <mergeCell ref="AB354:AC355"/>
    <mergeCell ref="AD354:AE355"/>
    <mergeCell ref="AF354:AG355"/>
    <mergeCell ref="AJ356:AK357"/>
    <mergeCell ref="AL356:AM357"/>
    <mergeCell ref="AN356:AO357"/>
    <mergeCell ref="AT352:AU353"/>
    <mergeCell ref="AH364:AI365"/>
    <mergeCell ref="AJ364:AK365"/>
    <mergeCell ref="AL364:AM365"/>
    <mergeCell ref="AN364:AO365"/>
    <mergeCell ref="AP364:AQ365"/>
    <mergeCell ref="AR364:AS365"/>
    <mergeCell ref="AT364:AU365"/>
    <mergeCell ref="B362:C363"/>
    <mergeCell ref="B360:C361"/>
    <mergeCell ref="D360:E361"/>
    <mergeCell ref="F360:G361"/>
    <mergeCell ref="H360:I361"/>
    <mergeCell ref="J360:K361"/>
    <mergeCell ref="L360:M361"/>
    <mergeCell ref="N360:O361"/>
    <mergeCell ref="P360:Q361"/>
    <mergeCell ref="R360:S361"/>
    <mergeCell ref="T360:U361"/>
    <mergeCell ref="V360:W361"/>
    <mergeCell ref="X360:Y361"/>
    <mergeCell ref="Z360:AA361"/>
    <mergeCell ref="AB360:AC361"/>
    <mergeCell ref="AD360:AE361"/>
    <mergeCell ref="AF360:AG361"/>
    <mergeCell ref="AH360:AI361"/>
    <mergeCell ref="AP362:AQ363"/>
    <mergeCell ref="AJ360:AK361"/>
    <mergeCell ref="AL360:AM361"/>
    <mergeCell ref="AN360:AO361"/>
    <mergeCell ref="AL362:AM363"/>
    <mergeCell ref="AN362:AO363"/>
    <mergeCell ref="B358:C359"/>
    <mergeCell ref="D358:E359"/>
    <mergeCell ref="F358:G359"/>
    <mergeCell ref="H358:I359"/>
    <mergeCell ref="J358:K359"/>
    <mergeCell ref="L358:M359"/>
    <mergeCell ref="N358:O359"/>
    <mergeCell ref="P358:Q359"/>
    <mergeCell ref="R358:S359"/>
    <mergeCell ref="T358:U359"/>
    <mergeCell ref="V358:W359"/>
    <mergeCell ref="X358:Y359"/>
    <mergeCell ref="Z358:AA359"/>
    <mergeCell ref="AB358:AC359"/>
    <mergeCell ref="AD358:AE359"/>
    <mergeCell ref="AF358:AG359"/>
    <mergeCell ref="AH358:AI359"/>
    <mergeCell ref="AJ358:AK359"/>
    <mergeCell ref="AL358:AM359"/>
    <mergeCell ref="AN358:AO359"/>
    <mergeCell ref="AP358:AQ359"/>
    <mergeCell ref="AR358:AS359"/>
    <mergeCell ref="AB368:AC369"/>
    <mergeCell ref="AD368:AE369"/>
    <mergeCell ref="AF368:AG369"/>
    <mergeCell ref="AH368:AI369"/>
    <mergeCell ref="AJ368:AK369"/>
    <mergeCell ref="AL368:AM369"/>
    <mergeCell ref="AN368:AO369"/>
    <mergeCell ref="AP368:AQ369"/>
    <mergeCell ref="AR368:AS369"/>
    <mergeCell ref="AT368:AU369"/>
    <mergeCell ref="B366:C367"/>
    <mergeCell ref="D366:E367"/>
    <mergeCell ref="F366:G367"/>
    <mergeCell ref="T366:U367"/>
    <mergeCell ref="V366:W367"/>
    <mergeCell ref="D362:E363"/>
    <mergeCell ref="F362:G363"/>
    <mergeCell ref="H362:I363"/>
    <mergeCell ref="J362:K363"/>
    <mergeCell ref="L362:M363"/>
    <mergeCell ref="Z366:AA367"/>
    <mergeCell ref="AB366:AC367"/>
    <mergeCell ref="AD366:AE367"/>
    <mergeCell ref="AF366:AG367"/>
    <mergeCell ref="AH366:AI367"/>
    <mergeCell ref="AR362:AS363"/>
    <mergeCell ref="AT362:AU363"/>
    <mergeCell ref="N362:O363"/>
    <mergeCell ref="P362:Q363"/>
    <mergeCell ref="R362:S363"/>
    <mergeCell ref="T362:U363"/>
    <mergeCell ref="V362:W363"/>
    <mergeCell ref="X362:Y363"/>
    <mergeCell ref="Z362:AA363"/>
    <mergeCell ref="AB362:AC363"/>
    <mergeCell ref="AD362:AE363"/>
    <mergeCell ref="AF362:AG363"/>
    <mergeCell ref="AH362:AI363"/>
    <mergeCell ref="AR366:AS367"/>
    <mergeCell ref="AT366:AU367"/>
    <mergeCell ref="AJ366:AK367"/>
    <mergeCell ref="AL366:AM367"/>
    <mergeCell ref="AN366:AO367"/>
    <mergeCell ref="AP366:AQ367"/>
    <mergeCell ref="AJ362:AK363"/>
    <mergeCell ref="P366:Q367"/>
    <mergeCell ref="X366:Y367"/>
    <mergeCell ref="Z368:AA369"/>
    <mergeCell ref="B364:C365"/>
    <mergeCell ref="D364:E365"/>
    <mergeCell ref="F364:G365"/>
    <mergeCell ref="H364:I365"/>
    <mergeCell ref="J364:K365"/>
    <mergeCell ref="L364:M365"/>
    <mergeCell ref="N364:O365"/>
    <mergeCell ref="P364:Q365"/>
    <mergeCell ref="R364:S365"/>
    <mergeCell ref="T364:U365"/>
    <mergeCell ref="V364:W365"/>
    <mergeCell ref="X364:Y365"/>
    <mergeCell ref="Z364:AA365"/>
    <mergeCell ref="AB364:AC365"/>
    <mergeCell ref="AD364:AE365"/>
    <mergeCell ref="AF364:AG365"/>
    <mergeCell ref="L370:M371"/>
    <mergeCell ref="N370:O371"/>
    <mergeCell ref="P370:Q371"/>
    <mergeCell ref="R370:S371"/>
    <mergeCell ref="T370:U371"/>
    <mergeCell ref="V370:W371"/>
    <mergeCell ref="X370:Y371"/>
    <mergeCell ref="Z370:AA371"/>
    <mergeCell ref="AB370:AC371"/>
    <mergeCell ref="AD370:AE371"/>
    <mergeCell ref="AF370:AG371"/>
    <mergeCell ref="AH370:AI371"/>
    <mergeCell ref="AP374:AQ375"/>
    <mergeCell ref="AR374:AS375"/>
    <mergeCell ref="AT374:AU375"/>
    <mergeCell ref="AP370:AQ371"/>
    <mergeCell ref="B372:C373"/>
    <mergeCell ref="D372:E373"/>
    <mergeCell ref="F372:G373"/>
    <mergeCell ref="H372:I373"/>
    <mergeCell ref="J372:K373"/>
    <mergeCell ref="L372:M373"/>
    <mergeCell ref="N372:O373"/>
    <mergeCell ref="P372:Q373"/>
    <mergeCell ref="R372:S373"/>
    <mergeCell ref="T372:U373"/>
    <mergeCell ref="V372:W373"/>
    <mergeCell ref="X372:Y373"/>
    <mergeCell ref="Z372:AA373"/>
    <mergeCell ref="AB372:AC373"/>
    <mergeCell ref="AD372:AE373"/>
    <mergeCell ref="AF372:AG373"/>
    <mergeCell ref="AH372:AI373"/>
    <mergeCell ref="AJ372:AK373"/>
    <mergeCell ref="AL372:AM373"/>
    <mergeCell ref="AN372:AO373"/>
    <mergeCell ref="AP372:AQ373"/>
    <mergeCell ref="AR372:AS373"/>
    <mergeCell ref="AT372:AU373"/>
    <mergeCell ref="B370:C371"/>
    <mergeCell ref="D370:E371"/>
    <mergeCell ref="F370:G371"/>
    <mergeCell ref="H370:I371"/>
    <mergeCell ref="J370:K371"/>
    <mergeCell ref="AJ374:AK375"/>
    <mergeCell ref="AL374:AM375"/>
    <mergeCell ref="AN374:AO375"/>
    <mergeCell ref="AJ370:AK371"/>
    <mergeCell ref="AL370:AM371"/>
    <mergeCell ref="AN370:AO371"/>
    <mergeCell ref="L376:M377"/>
    <mergeCell ref="N376:O377"/>
    <mergeCell ref="P376:Q377"/>
    <mergeCell ref="R376:S377"/>
    <mergeCell ref="T376:U377"/>
    <mergeCell ref="V376:W377"/>
    <mergeCell ref="X376:Y377"/>
    <mergeCell ref="Z376:AA377"/>
    <mergeCell ref="AB376:AC377"/>
    <mergeCell ref="AD376:AE377"/>
    <mergeCell ref="AF376:AG377"/>
    <mergeCell ref="AH376:AI377"/>
    <mergeCell ref="AJ376:AK377"/>
    <mergeCell ref="AL376:AM377"/>
    <mergeCell ref="AN376:AO377"/>
    <mergeCell ref="AP376:AQ377"/>
    <mergeCell ref="AR376:AS377"/>
    <mergeCell ref="AT376:AU377"/>
    <mergeCell ref="B374:C375"/>
    <mergeCell ref="D374:E375"/>
    <mergeCell ref="F374:G375"/>
    <mergeCell ref="H374:I375"/>
    <mergeCell ref="J374:K375"/>
    <mergeCell ref="L374:M375"/>
    <mergeCell ref="N374:O375"/>
    <mergeCell ref="P374:Q375"/>
    <mergeCell ref="R374:S375"/>
    <mergeCell ref="T374:U375"/>
    <mergeCell ref="V374:W375"/>
    <mergeCell ref="X374:Y375"/>
    <mergeCell ref="Z374:AA375"/>
    <mergeCell ref="AB374:AC375"/>
    <mergeCell ref="AD374:AE375"/>
    <mergeCell ref="AF374:AG375"/>
    <mergeCell ref="AH374:AI375"/>
    <mergeCell ref="H376:I377"/>
    <mergeCell ref="J378:K379"/>
    <mergeCell ref="L378:M379"/>
    <mergeCell ref="N378:O379"/>
    <mergeCell ref="P378:Q379"/>
    <mergeCell ref="R378:S379"/>
    <mergeCell ref="T378:U379"/>
    <mergeCell ref="V378:W379"/>
    <mergeCell ref="X378:Y379"/>
    <mergeCell ref="Z378:AA379"/>
    <mergeCell ref="AB378:AC379"/>
    <mergeCell ref="AD378:AE379"/>
    <mergeCell ref="AF378:AG379"/>
    <mergeCell ref="AH378:AI379"/>
    <mergeCell ref="AJ382:AK383"/>
    <mergeCell ref="AL382:AM383"/>
    <mergeCell ref="AT378:AU379"/>
    <mergeCell ref="B380:C381"/>
    <mergeCell ref="D380:E381"/>
    <mergeCell ref="F380:G381"/>
    <mergeCell ref="H380:I381"/>
    <mergeCell ref="J380:K381"/>
    <mergeCell ref="L380:M381"/>
    <mergeCell ref="N380:O381"/>
    <mergeCell ref="P380:Q381"/>
    <mergeCell ref="R380:S381"/>
    <mergeCell ref="T380:U381"/>
    <mergeCell ref="V380:W381"/>
    <mergeCell ref="X380:Y381"/>
    <mergeCell ref="Z380:AA381"/>
    <mergeCell ref="AB380:AC381"/>
    <mergeCell ref="AD380:AE381"/>
    <mergeCell ref="AF380:AG381"/>
    <mergeCell ref="AH380:AI381"/>
    <mergeCell ref="AJ380:AK381"/>
    <mergeCell ref="AL380:AM381"/>
    <mergeCell ref="AN380:AO381"/>
    <mergeCell ref="AP380:AQ381"/>
    <mergeCell ref="AR380:AS381"/>
    <mergeCell ref="AT380:AU381"/>
    <mergeCell ref="B378:C379"/>
    <mergeCell ref="D378:E379"/>
    <mergeCell ref="F378:G379"/>
    <mergeCell ref="H378:I379"/>
    <mergeCell ref="AP382:AQ383"/>
    <mergeCell ref="AR382:AS383"/>
    <mergeCell ref="AT382:AU383"/>
    <mergeCell ref="AJ378:AK379"/>
    <mergeCell ref="AL378:AM379"/>
    <mergeCell ref="AN382:AO383"/>
    <mergeCell ref="AN378:AO379"/>
    <mergeCell ref="L384:M385"/>
    <mergeCell ref="N384:O385"/>
    <mergeCell ref="P384:Q385"/>
    <mergeCell ref="R384:S385"/>
    <mergeCell ref="T384:U385"/>
    <mergeCell ref="V384:W385"/>
    <mergeCell ref="X384:Y385"/>
    <mergeCell ref="Z384:AA385"/>
    <mergeCell ref="AB384:AC385"/>
    <mergeCell ref="AD384:AE385"/>
    <mergeCell ref="AF384:AG385"/>
    <mergeCell ref="AH384:AI385"/>
    <mergeCell ref="AJ384:AK385"/>
    <mergeCell ref="AL384:AM385"/>
    <mergeCell ref="AN384:AO385"/>
    <mergeCell ref="AP384:AQ385"/>
    <mergeCell ref="AR384:AS385"/>
    <mergeCell ref="AT384:AU385"/>
    <mergeCell ref="B382:C383"/>
    <mergeCell ref="D382:E383"/>
    <mergeCell ref="F382:G383"/>
    <mergeCell ref="H382:I383"/>
    <mergeCell ref="J382:K383"/>
    <mergeCell ref="L382:M383"/>
    <mergeCell ref="N382:O383"/>
    <mergeCell ref="P382:Q383"/>
    <mergeCell ref="R382:S383"/>
    <mergeCell ref="T382:U383"/>
    <mergeCell ref="V382:W383"/>
    <mergeCell ref="X382:Y383"/>
    <mergeCell ref="Z382:AA383"/>
    <mergeCell ref="AB382:AC383"/>
    <mergeCell ref="AD382:AE383"/>
    <mergeCell ref="AF382:AG383"/>
    <mergeCell ref="AH382:AI383"/>
    <mergeCell ref="AT388:AU389"/>
    <mergeCell ref="AL386:AM387"/>
    <mergeCell ref="AN386:AO387"/>
    <mergeCell ref="B388:C389"/>
    <mergeCell ref="D388:E389"/>
    <mergeCell ref="F388:G389"/>
    <mergeCell ref="H388:I389"/>
    <mergeCell ref="J388:K389"/>
    <mergeCell ref="L388:M389"/>
    <mergeCell ref="N388:O389"/>
    <mergeCell ref="P388:Q389"/>
    <mergeCell ref="R388:S389"/>
    <mergeCell ref="T388:U389"/>
    <mergeCell ref="V388:W389"/>
    <mergeCell ref="X388:Y389"/>
    <mergeCell ref="Z388:AA389"/>
    <mergeCell ref="AB388:AC389"/>
    <mergeCell ref="AD388:AE389"/>
    <mergeCell ref="AF388:AG389"/>
    <mergeCell ref="AH388:AI389"/>
    <mergeCell ref="B386:C387"/>
    <mergeCell ref="D386:E387"/>
    <mergeCell ref="F386:G387"/>
    <mergeCell ref="H386:I387"/>
    <mergeCell ref="J386:K387"/>
    <mergeCell ref="L386:M387"/>
    <mergeCell ref="N386:O387"/>
    <mergeCell ref="P386:Q387"/>
    <mergeCell ref="R386:S387"/>
    <mergeCell ref="T386:U387"/>
    <mergeCell ref="V386:W387"/>
    <mergeCell ref="X386:Y387"/>
    <mergeCell ref="Z386:AA387"/>
    <mergeCell ref="AB386:AC387"/>
    <mergeCell ref="AD386:AE387"/>
    <mergeCell ref="AF386:AG387"/>
    <mergeCell ref="AH386:AI387"/>
    <mergeCell ref="AR392:AS393"/>
    <mergeCell ref="AT392:AU393"/>
    <mergeCell ref="N390:O391"/>
    <mergeCell ref="P390:Q391"/>
    <mergeCell ref="R390:S391"/>
    <mergeCell ref="T390:U391"/>
    <mergeCell ref="V390:W391"/>
    <mergeCell ref="AH396:AI397"/>
    <mergeCell ref="AJ396:AK397"/>
    <mergeCell ref="AL396:AM397"/>
    <mergeCell ref="AN396:AO397"/>
    <mergeCell ref="AP396:AQ397"/>
    <mergeCell ref="AR396:AS397"/>
    <mergeCell ref="AT396:AU397"/>
    <mergeCell ref="X390:Y391"/>
    <mergeCell ref="Z390:AA391"/>
    <mergeCell ref="AB390:AC391"/>
    <mergeCell ref="AD390:AE391"/>
    <mergeCell ref="AF390:AG391"/>
    <mergeCell ref="AH390:AI391"/>
    <mergeCell ref="AJ390:AK391"/>
    <mergeCell ref="AL390:AM391"/>
    <mergeCell ref="AN390:AO391"/>
    <mergeCell ref="AP390:AQ391"/>
    <mergeCell ref="B392:C393"/>
    <mergeCell ref="D392:E393"/>
    <mergeCell ref="F392:G393"/>
    <mergeCell ref="H392:I393"/>
    <mergeCell ref="J392:K393"/>
    <mergeCell ref="L392:M393"/>
    <mergeCell ref="N392:O393"/>
    <mergeCell ref="P392:Q393"/>
    <mergeCell ref="R392:S393"/>
    <mergeCell ref="T392:U393"/>
    <mergeCell ref="V392:W393"/>
    <mergeCell ref="X392:Y393"/>
    <mergeCell ref="Z392:AA393"/>
    <mergeCell ref="AB392:AC393"/>
    <mergeCell ref="AD392:AE393"/>
    <mergeCell ref="AF392:AG393"/>
    <mergeCell ref="AH392:AI393"/>
    <mergeCell ref="AR390:AS391"/>
    <mergeCell ref="AT390:AU391"/>
    <mergeCell ref="AT394:AU395"/>
    <mergeCell ref="B396:C397"/>
    <mergeCell ref="D396:E397"/>
    <mergeCell ref="F396:G397"/>
    <mergeCell ref="H396:I397"/>
    <mergeCell ref="J396:K397"/>
    <mergeCell ref="L396:M397"/>
    <mergeCell ref="N396:O397"/>
    <mergeCell ref="P396:Q397"/>
    <mergeCell ref="R396:S397"/>
    <mergeCell ref="T396:U397"/>
    <mergeCell ref="L394:M395"/>
    <mergeCell ref="N394:O395"/>
    <mergeCell ref="P394:Q395"/>
    <mergeCell ref="R394:S395"/>
    <mergeCell ref="T394:U395"/>
    <mergeCell ref="V394:W395"/>
    <mergeCell ref="X394:Y395"/>
    <mergeCell ref="Z394:AA395"/>
    <mergeCell ref="AB394:AC395"/>
    <mergeCell ref="AD394:AE395"/>
    <mergeCell ref="AF394:AG395"/>
    <mergeCell ref="AH394:AI395"/>
    <mergeCell ref="AJ394:AK395"/>
    <mergeCell ref="AL394:AM395"/>
    <mergeCell ref="AN394:AO395"/>
    <mergeCell ref="AP394:AQ395"/>
    <mergeCell ref="AR394:AS395"/>
    <mergeCell ref="AT398:AU399"/>
    <mergeCell ref="B400:C401"/>
    <mergeCell ref="D400:E401"/>
    <mergeCell ref="F400:G401"/>
    <mergeCell ref="H400:I401"/>
    <mergeCell ref="J400:K401"/>
    <mergeCell ref="L400:M401"/>
    <mergeCell ref="N400:O401"/>
    <mergeCell ref="P400:Q401"/>
    <mergeCell ref="R400:S401"/>
    <mergeCell ref="T400:U401"/>
    <mergeCell ref="V400:W401"/>
    <mergeCell ref="X400:Y401"/>
    <mergeCell ref="Z400:AA401"/>
    <mergeCell ref="AB400:AC401"/>
    <mergeCell ref="AD400:AE401"/>
    <mergeCell ref="AF400:AG401"/>
    <mergeCell ref="AH400:AI401"/>
    <mergeCell ref="AJ400:AK401"/>
    <mergeCell ref="AL400:AM401"/>
    <mergeCell ref="AN400:AO401"/>
    <mergeCell ref="AP400:AQ401"/>
    <mergeCell ref="AR400:AS401"/>
    <mergeCell ref="AT400:AU401"/>
    <mergeCell ref="L398:M399"/>
    <mergeCell ref="N398:O399"/>
    <mergeCell ref="P398:Q399"/>
    <mergeCell ref="R398:S399"/>
    <mergeCell ref="T398:U399"/>
    <mergeCell ref="V398:W399"/>
    <mergeCell ref="X398:Y399"/>
    <mergeCell ref="Z398:AA399"/>
    <mergeCell ref="AB398:AC399"/>
    <mergeCell ref="AD398:AE399"/>
    <mergeCell ref="AF398:AG399"/>
    <mergeCell ref="AH398:AI399"/>
    <mergeCell ref="AJ398:AK399"/>
    <mergeCell ref="AN398:AO399"/>
    <mergeCell ref="AP398:AQ399"/>
    <mergeCell ref="AR398:AS399"/>
    <mergeCell ref="AH404:AI405"/>
    <mergeCell ref="AJ404:AK405"/>
    <mergeCell ref="AL404:AM405"/>
    <mergeCell ref="AN404:AO405"/>
    <mergeCell ref="AP404:AQ405"/>
    <mergeCell ref="AR404:AS405"/>
    <mergeCell ref="AT404:AU405"/>
    <mergeCell ref="J402:K403"/>
    <mergeCell ref="L402:M403"/>
    <mergeCell ref="N402:O403"/>
    <mergeCell ref="P402:Q403"/>
    <mergeCell ref="R402:S403"/>
    <mergeCell ref="T402:U403"/>
    <mergeCell ref="V396:W397"/>
    <mergeCell ref="X396:Y397"/>
    <mergeCell ref="Z396:AA397"/>
    <mergeCell ref="AB396:AC397"/>
    <mergeCell ref="AD396:AE397"/>
    <mergeCell ref="AF396:AG397"/>
    <mergeCell ref="T408:U409"/>
    <mergeCell ref="V408:W409"/>
    <mergeCell ref="X408:Y409"/>
    <mergeCell ref="Z408:AA409"/>
    <mergeCell ref="AB408:AC409"/>
    <mergeCell ref="AD408:AE409"/>
    <mergeCell ref="AF408:AG409"/>
    <mergeCell ref="AH408:AI409"/>
    <mergeCell ref="AJ408:AK409"/>
    <mergeCell ref="AL408:AM409"/>
    <mergeCell ref="AN408:AO409"/>
    <mergeCell ref="AP408:AQ409"/>
    <mergeCell ref="AR408:AS409"/>
    <mergeCell ref="AT408:AU409"/>
    <mergeCell ref="J406:K407"/>
    <mergeCell ref="L406:M407"/>
    <mergeCell ref="N406:O407"/>
    <mergeCell ref="P406:Q407"/>
    <mergeCell ref="R406:S407"/>
    <mergeCell ref="T406:U407"/>
    <mergeCell ref="V406:W407"/>
    <mergeCell ref="X406:Y407"/>
    <mergeCell ref="Z406:AA407"/>
    <mergeCell ref="AB406:AC407"/>
    <mergeCell ref="AD406:AE407"/>
    <mergeCell ref="AF406:AG407"/>
    <mergeCell ref="AH406:AI407"/>
    <mergeCell ref="AJ406:AK407"/>
    <mergeCell ref="AL406:AM407"/>
    <mergeCell ref="AN406:AO407"/>
    <mergeCell ref="AP406:AQ407"/>
    <mergeCell ref="AR402:AS403"/>
    <mergeCell ref="AT402:AU403"/>
    <mergeCell ref="V402:W403"/>
    <mergeCell ref="X402:Y403"/>
    <mergeCell ref="Z402:AA403"/>
    <mergeCell ref="AB402:AC403"/>
    <mergeCell ref="AD402:AE403"/>
    <mergeCell ref="AF402:AG403"/>
    <mergeCell ref="AH402:AI403"/>
    <mergeCell ref="AJ402:AK403"/>
    <mergeCell ref="AL402:AM403"/>
    <mergeCell ref="AN402:AO403"/>
    <mergeCell ref="AP402:AQ403"/>
    <mergeCell ref="AR406:AS407"/>
    <mergeCell ref="AT406:AU407"/>
    <mergeCell ref="AL414:AM415"/>
    <mergeCell ref="AN414:AO415"/>
    <mergeCell ref="AP414:AQ415"/>
    <mergeCell ref="AR414:AS415"/>
    <mergeCell ref="B412:C413"/>
    <mergeCell ref="D412:E413"/>
    <mergeCell ref="F412:G413"/>
    <mergeCell ref="H412:I413"/>
    <mergeCell ref="J412:K413"/>
    <mergeCell ref="L412:M413"/>
    <mergeCell ref="N412:O413"/>
    <mergeCell ref="P412:Q413"/>
    <mergeCell ref="R412:S413"/>
    <mergeCell ref="T412:U413"/>
    <mergeCell ref="V412:W413"/>
    <mergeCell ref="X412:Y413"/>
    <mergeCell ref="Z412:AA413"/>
    <mergeCell ref="AB412:AC413"/>
    <mergeCell ref="AD412:AE413"/>
    <mergeCell ref="AF412:AG413"/>
    <mergeCell ref="AH412:AI413"/>
    <mergeCell ref="L410:M411"/>
    <mergeCell ref="N410:O411"/>
    <mergeCell ref="P410:Q411"/>
    <mergeCell ref="R410:S411"/>
    <mergeCell ref="T410:U411"/>
    <mergeCell ref="V410:W411"/>
    <mergeCell ref="X410:Y411"/>
    <mergeCell ref="Z410:AA411"/>
    <mergeCell ref="AB410:AC411"/>
    <mergeCell ref="AD410:AE411"/>
    <mergeCell ref="AF410:AG411"/>
    <mergeCell ref="AH410:AI411"/>
    <mergeCell ref="AJ410:AK411"/>
    <mergeCell ref="AL410:AM411"/>
    <mergeCell ref="AN410:AO411"/>
    <mergeCell ref="AP410:AQ411"/>
    <mergeCell ref="P414:Q415"/>
    <mergeCell ref="R414:S415"/>
    <mergeCell ref="T414:U415"/>
    <mergeCell ref="V414:W415"/>
    <mergeCell ref="X414:Y415"/>
    <mergeCell ref="Z414:AA415"/>
    <mergeCell ref="AB414:AC415"/>
    <mergeCell ref="AD414:AE415"/>
    <mergeCell ref="AF414:AG415"/>
    <mergeCell ref="AH414:AI415"/>
    <mergeCell ref="AJ414:AK415"/>
    <mergeCell ref="H406:I407"/>
    <mergeCell ref="D414:E415"/>
    <mergeCell ref="F414:G415"/>
    <mergeCell ref="H414:I415"/>
    <mergeCell ref="D410:E411"/>
    <mergeCell ref="F410:G411"/>
    <mergeCell ref="H410:I411"/>
    <mergeCell ref="J410:K411"/>
    <mergeCell ref="D406:E407"/>
    <mergeCell ref="D408:E409"/>
    <mergeCell ref="F408:G409"/>
    <mergeCell ref="H408:I409"/>
    <mergeCell ref="J408:K409"/>
    <mergeCell ref="L408:M409"/>
    <mergeCell ref="N408:O409"/>
    <mergeCell ref="H404:I405"/>
    <mergeCell ref="J404:K405"/>
    <mergeCell ref="L404:M405"/>
    <mergeCell ref="N404:O405"/>
    <mergeCell ref="P404:Q405"/>
    <mergeCell ref="R404:S405"/>
    <mergeCell ref="T404:U405"/>
    <mergeCell ref="V404:W405"/>
    <mergeCell ref="X404:Y405"/>
    <mergeCell ref="Z404:AA405"/>
    <mergeCell ref="AB404:AC405"/>
    <mergeCell ref="AD404:AE405"/>
    <mergeCell ref="AF404:AG405"/>
    <mergeCell ref="AR424:AS425"/>
    <mergeCell ref="AT424:AU425"/>
    <mergeCell ref="J422:K423"/>
    <mergeCell ref="L422:M423"/>
    <mergeCell ref="N422:O423"/>
    <mergeCell ref="AJ416:AK417"/>
    <mergeCell ref="AL416:AM417"/>
    <mergeCell ref="AN416:AO417"/>
    <mergeCell ref="AP416:AQ417"/>
    <mergeCell ref="AR416:AS417"/>
    <mergeCell ref="AT416:AU417"/>
    <mergeCell ref="J414:K415"/>
    <mergeCell ref="L414:M415"/>
    <mergeCell ref="N414:O415"/>
    <mergeCell ref="B420:C421"/>
    <mergeCell ref="D420:E421"/>
    <mergeCell ref="F420:G421"/>
    <mergeCell ref="H420:I421"/>
    <mergeCell ref="J420:K421"/>
    <mergeCell ref="L420:M421"/>
    <mergeCell ref="N420:O421"/>
    <mergeCell ref="P420:Q421"/>
    <mergeCell ref="R420:S421"/>
    <mergeCell ref="T420:U421"/>
    <mergeCell ref="V420:W421"/>
    <mergeCell ref="X420:Y421"/>
    <mergeCell ref="Z420:AA421"/>
    <mergeCell ref="AB420:AC421"/>
    <mergeCell ref="AD420:AE421"/>
    <mergeCell ref="AF420:AG421"/>
    <mergeCell ref="AH420:AI421"/>
    <mergeCell ref="AJ420:AK421"/>
    <mergeCell ref="AL420:AM421"/>
    <mergeCell ref="AN420:AO421"/>
    <mergeCell ref="B416:C417"/>
    <mergeCell ref="D416:E417"/>
    <mergeCell ref="F416:G417"/>
    <mergeCell ref="H416:I417"/>
    <mergeCell ref="J416:K417"/>
    <mergeCell ref="L416:M417"/>
    <mergeCell ref="N416:O417"/>
    <mergeCell ref="P416:Q417"/>
    <mergeCell ref="R416:S417"/>
    <mergeCell ref="T416:U417"/>
    <mergeCell ref="V416:W417"/>
    <mergeCell ref="X416:Y417"/>
    <mergeCell ref="Z416:AA417"/>
    <mergeCell ref="AB416:AC417"/>
    <mergeCell ref="AD416:AE417"/>
    <mergeCell ref="AF416:AG417"/>
    <mergeCell ref="AH416:AI417"/>
    <mergeCell ref="AT426:AU427"/>
    <mergeCell ref="J430:K431"/>
    <mergeCell ref="L430:M431"/>
    <mergeCell ref="N430:O431"/>
    <mergeCell ref="AD418:AE419"/>
    <mergeCell ref="AF418:AG419"/>
    <mergeCell ref="AH418:AI419"/>
    <mergeCell ref="AJ418:AK419"/>
    <mergeCell ref="AL418:AM419"/>
    <mergeCell ref="AN418:AO419"/>
    <mergeCell ref="AP418:AQ419"/>
    <mergeCell ref="AR422:AS423"/>
    <mergeCell ref="AT422:AU423"/>
    <mergeCell ref="AJ428:AK429"/>
    <mergeCell ref="AL428:AM429"/>
    <mergeCell ref="AN428:AO429"/>
    <mergeCell ref="AP428:AQ429"/>
    <mergeCell ref="AR428:AS429"/>
    <mergeCell ref="AT428:AU429"/>
    <mergeCell ref="AP430:AQ431"/>
    <mergeCell ref="L424:M425"/>
    <mergeCell ref="N424:O425"/>
    <mergeCell ref="P424:Q425"/>
    <mergeCell ref="R424:S425"/>
    <mergeCell ref="T424:U425"/>
    <mergeCell ref="V424:W425"/>
    <mergeCell ref="X424:Y425"/>
    <mergeCell ref="Z424:AA425"/>
    <mergeCell ref="AB424:AC425"/>
    <mergeCell ref="AD424:AE425"/>
    <mergeCell ref="AF424:AG425"/>
    <mergeCell ref="AH424:AI425"/>
    <mergeCell ref="AJ424:AK425"/>
    <mergeCell ref="AL424:AM425"/>
    <mergeCell ref="AN424:AO425"/>
    <mergeCell ref="AP424:AQ425"/>
    <mergeCell ref="AP420:AQ421"/>
    <mergeCell ref="AR420:AS421"/>
    <mergeCell ref="AT420:AU421"/>
    <mergeCell ref="J418:K419"/>
    <mergeCell ref="L418:M419"/>
    <mergeCell ref="N418:O419"/>
    <mergeCell ref="P418:Q419"/>
    <mergeCell ref="R418:S419"/>
    <mergeCell ref="T418:U419"/>
    <mergeCell ref="P422:Q423"/>
    <mergeCell ref="R422:S423"/>
    <mergeCell ref="T422:U423"/>
    <mergeCell ref="V422:W423"/>
    <mergeCell ref="X422:Y423"/>
    <mergeCell ref="Z422:AA423"/>
    <mergeCell ref="AB422:AC423"/>
    <mergeCell ref="AD422:AE423"/>
    <mergeCell ref="AF422:AG423"/>
    <mergeCell ref="AH422:AI423"/>
    <mergeCell ref="AJ422:AK423"/>
    <mergeCell ref="AL422:AM423"/>
    <mergeCell ref="AN422:AO423"/>
    <mergeCell ref="AP422:AQ423"/>
    <mergeCell ref="AR418:AS419"/>
    <mergeCell ref="AT418:AU419"/>
    <mergeCell ref="V418:W419"/>
    <mergeCell ref="X418:Y419"/>
    <mergeCell ref="X430:Y431"/>
    <mergeCell ref="N442:O443"/>
    <mergeCell ref="AP438:AQ439"/>
    <mergeCell ref="AR438:AS439"/>
    <mergeCell ref="J434:K435"/>
    <mergeCell ref="L434:M435"/>
    <mergeCell ref="N434:O435"/>
    <mergeCell ref="P434:Q435"/>
    <mergeCell ref="R434:S435"/>
    <mergeCell ref="T434:U435"/>
    <mergeCell ref="V434:W435"/>
    <mergeCell ref="X434:Y435"/>
    <mergeCell ref="Z434:AA435"/>
    <mergeCell ref="AB434:AC435"/>
    <mergeCell ref="AD434:AE435"/>
    <mergeCell ref="AF434:AG435"/>
    <mergeCell ref="AH434:AI435"/>
    <mergeCell ref="AJ434:AK435"/>
    <mergeCell ref="AL434:AM435"/>
    <mergeCell ref="AN434:AO435"/>
    <mergeCell ref="AP434:AQ435"/>
    <mergeCell ref="L432:M433"/>
    <mergeCell ref="N432:O433"/>
    <mergeCell ref="P432:Q433"/>
    <mergeCell ref="R432:S433"/>
    <mergeCell ref="T432:U433"/>
    <mergeCell ref="V432:W433"/>
    <mergeCell ref="X432:Y433"/>
    <mergeCell ref="Z432:AA433"/>
    <mergeCell ref="AB432:AC433"/>
    <mergeCell ref="AD432:AE433"/>
    <mergeCell ref="AF432:AG433"/>
    <mergeCell ref="AH432:AI433"/>
    <mergeCell ref="AJ432:AK433"/>
    <mergeCell ref="AL432:AM433"/>
    <mergeCell ref="AN432:AO433"/>
    <mergeCell ref="AR434:AS435"/>
    <mergeCell ref="B436:C437"/>
    <mergeCell ref="D436:E437"/>
    <mergeCell ref="F436:G437"/>
    <mergeCell ref="H436:I437"/>
    <mergeCell ref="J436:K437"/>
    <mergeCell ref="L436:M437"/>
    <mergeCell ref="N436:O437"/>
    <mergeCell ref="P436:Q437"/>
    <mergeCell ref="R436:S437"/>
    <mergeCell ref="T436:U437"/>
    <mergeCell ref="V436:W437"/>
    <mergeCell ref="X436:Y437"/>
    <mergeCell ref="Z436:AA437"/>
    <mergeCell ref="AB436:AC437"/>
    <mergeCell ref="AD436:AE437"/>
    <mergeCell ref="AF436:AG437"/>
    <mergeCell ref="AH436:AI437"/>
    <mergeCell ref="L438:M439"/>
    <mergeCell ref="N438:O439"/>
    <mergeCell ref="P438:Q439"/>
    <mergeCell ref="R438:S439"/>
    <mergeCell ref="T438:U439"/>
    <mergeCell ref="V438:W439"/>
    <mergeCell ref="AR446:AS447"/>
    <mergeCell ref="AT446:AU447"/>
    <mergeCell ref="AT442:AU443"/>
    <mergeCell ref="V442:W443"/>
    <mergeCell ref="X442:Y443"/>
    <mergeCell ref="Z442:AA443"/>
    <mergeCell ref="AB442:AC443"/>
    <mergeCell ref="AD442:AE443"/>
    <mergeCell ref="AP442:AQ443"/>
    <mergeCell ref="AR442:AS443"/>
    <mergeCell ref="X444:Y445"/>
    <mergeCell ref="Z444:AA445"/>
    <mergeCell ref="AB444:AC445"/>
    <mergeCell ref="AD444:AE445"/>
    <mergeCell ref="AF444:AG445"/>
    <mergeCell ref="AH444:AI445"/>
    <mergeCell ref="AJ444:AK445"/>
    <mergeCell ref="AL444:AM445"/>
    <mergeCell ref="B440:C441"/>
    <mergeCell ref="D440:E441"/>
    <mergeCell ref="F440:G441"/>
    <mergeCell ref="H440:I441"/>
    <mergeCell ref="J440:K441"/>
    <mergeCell ref="L440:M441"/>
    <mergeCell ref="N440:O441"/>
    <mergeCell ref="P440:Q441"/>
    <mergeCell ref="R440:S441"/>
    <mergeCell ref="T440:U441"/>
    <mergeCell ref="V440:W441"/>
    <mergeCell ref="X440:Y441"/>
    <mergeCell ref="Z440:AA441"/>
    <mergeCell ref="AB440:AC441"/>
    <mergeCell ref="AD440:AE441"/>
    <mergeCell ref="AF440:AG441"/>
    <mergeCell ref="AH440:AI441"/>
    <mergeCell ref="AN444:AO445"/>
    <mergeCell ref="AP444:AQ445"/>
    <mergeCell ref="AR444:AS445"/>
    <mergeCell ref="AT444:AU445"/>
    <mergeCell ref="J442:K443"/>
    <mergeCell ref="L442:M443"/>
    <mergeCell ref="H448:I449"/>
    <mergeCell ref="J448:K449"/>
    <mergeCell ref="L448:M449"/>
    <mergeCell ref="N448:O449"/>
    <mergeCell ref="P448:Q449"/>
    <mergeCell ref="R448:S449"/>
    <mergeCell ref="T448:U449"/>
    <mergeCell ref="V448:W449"/>
    <mergeCell ref="X448:Y449"/>
    <mergeCell ref="Z448:AA449"/>
    <mergeCell ref="AB448:AC449"/>
    <mergeCell ref="AD448:AE449"/>
    <mergeCell ref="AF448:AG449"/>
    <mergeCell ref="AH448:AI449"/>
    <mergeCell ref="AJ448:AK449"/>
    <mergeCell ref="AL448:AM449"/>
    <mergeCell ref="AN448:AO449"/>
    <mergeCell ref="AB450:AC451"/>
    <mergeCell ref="AD450:AE451"/>
    <mergeCell ref="AF450:AG451"/>
    <mergeCell ref="AH450:AI451"/>
    <mergeCell ref="H446:I447"/>
    <mergeCell ref="J446:K447"/>
    <mergeCell ref="L446:M447"/>
    <mergeCell ref="N446:O447"/>
    <mergeCell ref="P446:Q447"/>
    <mergeCell ref="R446:S447"/>
    <mergeCell ref="T446:U447"/>
    <mergeCell ref="V446:W447"/>
    <mergeCell ref="X446:Y447"/>
    <mergeCell ref="Z446:AA447"/>
    <mergeCell ref="AB446:AC447"/>
    <mergeCell ref="AD446:AE447"/>
    <mergeCell ref="AF446:AG447"/>
    <mergeCell ref="AH446:AI447"/>
    <mergeCell ref="B444:C445"/>
    <mergeCell ref="D444:E445"/>
    <mergeCell ref="F444:G445"/>
    <mergeCell ref="H444:I445"/>
    <mergeCell ref="J444:K445"/>
    <mergeCell ref="L444:M445"/>
    <mergeCell ref="N444:O445"/>
    <mergeCell ref="P444:Q445"/>
    <mergeCell ref="R444:S445"/>
    <mergeCell ref="T444:U445"/>
    <mergeCell ref="V444:W445"/>
    <mergeCell ref="B450:C451"/>
    <mergeCell ref="D450:E451"/>
    <mergeCell ref="H450:I451"/>
    <mergeCell ref="J450:K451"/>
    <mergeCell ref="H454:I455"/>
    <mergeCell ref="J454:K455"/>
    <mergeCell ref="L454:M455"/>
    <mergeCell ref="N454:O455"/>
    <mergeCell ref="P454:Q455"/>
    <mergeCell ref="R454:S455"/>
    <mergeCell ref="T454:U455"/>
    <mergeCell ref="V454:W455"/>
    <mergeCell ref="X454:Y455"/>
    <mergeCell ref="Z454:AA455"/>
    <mergeCell ref="AB454:AC455"/>
    <mergeCell ref="AD454:AE455"/>
    <mergeCell ref="AF454:AG455"/>
    <mergeCell ref="AH454:AI455"/>
    <mergeCell ref="AP450:AQ451"/>
    <mergeCell ref="AR450:AS451"/>
    <mergeCell ref="AT450:AU451"/>
    <mergeCell ref="L450:M451"/>
    <mergeCell ref="N450:O451"/>
    <mergeCell ref="P450:Q451"/>
    <mergeCell ref="R450:S451"/>
    <mergeCell ref="T450:U451"/>
    <mergeCell ref="V450:W451"/>
    <mergeCell ref="X450:Y451"/>
    <mergeCell ref="F446:G447"/>
    <mergeCell ref="B452:C453"/>
    <mergeCell ref="D452:E453"/>
    <mergeCell ref="F452:G453"/>
    <mergeCell ref="H452:I453"/>
    <mergeCell ref="J452:K453"/>
    <mergeCell ref="L452:M453"/>
    <mergeCell ref="N452:O453"/>
    <mergeCell ref="P452:Q453"/>
    <mergeCell ref="R452:S453"/>
    <mergeCell ref="T452:U453"/>
    <mergeCell ref="V452:W453"/>
    <mergeCell ref="X452:Y453"/>
    <mergeCell ref="Z452:AA453"/>
    <mergeCell ref="AB452:AC453"/>
    <mergeCell ref="AD452:AE453"/>
    <mergeCell ref="AF452:AG453"/>
    <mergeCell ref="AH452:AI453"/>
    <mergeCell ref="AJ452:AK453"/>
    <mergeCell ref="AL452:AM453"/>
    <mergeCell ref="AN452:AO453"/>
    <mergeCell ref="AP452:AQ453"/>
    <mergeCell ref="B448:C449"/>
    <mergeCell ref="D448:E449"/>
    <mergeCell ref="F448:G449"/>
    <mergeCell ref="B446:C447"/>
    <mergeCell ref="H462:I463"/>
    <mergeCell ref="J462:K463"/>
    <mergeCell ref="L462:M463"/>
    <mergeCell ref="N462:O463"/>
    <mergeCell ref="P462:Q463"/>
    <mergeCell ref="R462:S463"/>
    <mergeCell ref="T462:U463"/>
    <mergeCell ref="V462:W463"/>
    <mergeCell ref="X462:Y463"/>
    <mergeCell ref="Z462:AA463"/>
    <mergeCell ref="AB462:AC463"/>
    <mergeCell ref="AD462:AE463"/>
    <mergeCell ref="AF462:AG463"/>
    <mergeCell ref="AH462:AI463"/>
    <mergeCell ref="AJ462:AK463"/>
    <mergeCell ref="AL462:AM463"/>
    <mergeCell ref="AP458:AQ459"/>
    <mergeCell ref="AR458:AS459"/>
    <mergeCell ref="AT458:AU459"/>
    <mergeCell ref="B454:C455"/>
    <mergeCell ref="D454:E455"/>
    <mergeCell ref="F454:G455"/>
    <mergeCell ref="AN462:AO463"/>
    <mergeCell ref="AP462:AQ463"/>
    <mergeCell ref="AR462:AS463"/>
    <mergeCell ref="AT462:AU463"/>
    <mergeCell ref="B460:C461"/>
    <mergeCell ref="D460:E461"/>
    <mergeCell ref="F460:G461"/>
    <mergeCell ref="H460:I461"/>
    <mergeCell ref="J460:K461"/>
    <mergeCell ref="L460:M461"/>
    <mergeCell ref="N460:O461"/>
    <mergeCell ref="P460:Q461"/>
    <mergeCell ref="R460:S461"/>
    <mergeCell ref="T460:U461"/>
    <mergeCell ref="V460:W461"/>
    <mergeCell ref="X460:Y461"/>
    <mergeCell ref="Z460:AA461"/>
    <mergeCell ref="AB460:AC461"/>
    <mergeCell ref="AD460:AE461"/>
    <mergeCell ref="AF460:AG461"/>
    <mergeCell ref="AH460:AI461"/>
    <mergeCell ref="AP454:AQ455"/>
    <mergeCell ref="AR454:AS455"/>
    <mergeCell ref="AT454:AU455"/>
    <mergeCell ref="B458:C459"/>
    <mergeCell ref="D458:E459"/>
    <mergeCell ref="F458:G459"/>
    <mergeCell ref="H458:I459"/>
    <mergeCell ref="J458:K459"/>
    <mergeCell ref="L458:M459"/>
    <mergeCell ref="N458:O459"/>
    <mergeCell ref="P458:Q459"/>
    <mergeCell ref="R458:S459"/>
    <mergeCell ref="T458:U459"/>
    <mergeCell ref="V458:W459"/>
    <mergeCell ref="X458:Y459"/>
    <mergeCell ref="Z458:AA459"/>
    <mergeCell ref="AB458:AC459"/>
    <mergeCell ref="AD458:AE459"/>
    <mergeCell ref="AP448:AQ449"/>
    <mergeCell ref="AR448:AS449"/>
    <mergeCell ref="N468:O469"/>
    <mergeCell ref="P468:Q469"/>
    <mergeCell ref="R468:S469"/>
    <mergeCell ref="T468:U469"/>
    <mergeCell ref="V468:W469"/>
    <mergeCell ref="X468:Y469"/>
    <mergeCell ref="Z468:AA469"/>
    <mergeCell ref="AB468:AC469"/>
    <mergeCell ref="AD468:AE469"/>
    <mergeCell ref="AF468:AG469"/>
    <mergeCell ref="AH468:AI469"/>
    <mergeCell ref="AJ468:AK469"/>
    <mergeCell ref="AL468:AM469"/>
    <mergeCell ref="AN468:AO469"/>
    <mergeCell ref="AP468:AQ469"/>
    <mergeCell ref="AR468:AS469"/>
    <mergeCell ref="B464:C465"/>
    <mergeCell ref="D464:E465"/>
    <mergeCell ref="F464:G465"/>
    <mergeCell ref="H464:I465"/>
    <mergeCell ref="J464:K465"/>
    <mergeCell ref="L464:M465"/>
    <mergeCell ref="N464:O465"/>
    <mergeCell ref="P464:Q465"/>
    <mergeCell ref="R464:S465"/>
    <mergeCell ref="T464:U465"/>
    <mergeCell ref="V464:W465"/>
    <mergeCell ref="X464:Y465"/>
    <mergeCell ref="Z464:AA465"/>
    <mergeCell ref="AB464:AC465"/>
    <mergeCell ref="AD464:AE465"/>
    <mergeCell ref="AF464:AG465"/>
    <mergeCell ref="AH464:AI465"/>
    <mergeCell ref="AJ464:AK465"/>
    <mergeCell ref="AL464:AM465"/>
    <mergeCell ref="AN464:AO465"/>
    <mergeCell ref="AP464:AQ465"/>
    <mergeCell ref="AR464:AS465"/>
    <mergeCell ref="D466:E467"/>
    <mergeCell ref="F466:G467"/>
    <mergeCell ref="H466:I467"/>
    <mergeCell ref="B466:C467"/>
    <mergeCell ref="J466:K467"/>
    <mergeCell ref="L466:M467"/>
    <mergeCell ref="N466:O467"/>
    <mergeCell ref="P466:Q467"/>
    <mergeCell ref="R466:S467"/>
    <mergeCell ref="T466:U467"/>
    <mergeCell ref="V466:W467"/>
    <mergeCell ref="X466:Y467"/>
    <mergeCell ref="Z466:AA467"/>
    <mergeCell ref="AB466:AC467"/>
    <mergeCell ref="AD466:AE467"/>
    <mergeCell ref="AF466:AG467"/>
    <mergeCell ref="AH466:AI467"/>
    <mergeCell ref="H344:I345"/>
    <mergeCell ref="J344:K345"/>
    <mergeCell ref="L344:M345"/>
    <mergeCell ref="N344:O345"/>
    <mergeCell ref="P344:Q345"/>
    <mergeCell ref="R344:S345"/>
    <mergeCell ref="B348:C349"/>
    <mergeCell ref="D348:E349"/>
    <mergeCell ref="F348:G349"/>
    <mergeCell ref="H348:I349"/>
    <mergeCell ref="J348:K349"/>
    <mergeCell ref="L348:M349"/>
    <mergeCell ref="N348:O349"/>
    <mergeCell ref="P348:Q349"/>
    <mergeCell ref="R348:S349"/>
    <mergeCell ref="B354:C355"/>
    <mergeCell ref="D354:E355"/>
    <mergeCell ref="F354:G355"/>
    <mergeCell ref="H354:I355"/>
    <mergeCell ref="J354:K355"/>
    <mergeCell ref="L354:M355"/>
    <mergeCell ref="AT468:AU469"/>
    <mergeCell ref="AF472:AG473"/>
    <mergeCell ref="AH472:AI473"/>
    <mergeCell ref="AJ470:AK471"/>
    <mergeCell ref="AL470:AM471"/>
    <mergeCell ref="AN470:AO471"/>
    <mergeCell ref="AP470:AQ471"/>
    <mergeCell ref="AR470:AS471"/>
    <mergeCell ref="AT470:AU471"/>
    <mergeCell ref="AN472:AO473"/>
    <mergeCell ref="AP472:AQ473"/>
    <mergeCell ref="AR472:AS473"/>
    <mergeCell ref="AT472:AU473"/>
    <mergeCell ref="B470:C471"/>
    <mergeCell ref="D470:E471"/>
    <mergeCell ref="F470:G471"/>
    <mergeCell ref="H470:I471"/>
    <mergeCell ref="J470:K471"/>
    <mergeCell ref="L470:M471"/>
    <mergeCell ref="N470:O471"/>
    <mergeCell ref="P470:Q471"/>
    <mergeCell ref="R470:S471"/>
    <mergeCell ref="T470:U471"/>
    <mergeCell ref="V470:W471"/>
    <mergeCell ref="X470:Y471"/>
    <mergeCell ref="Z470:AA471"/>
    <mergeCell ref="AB470:AC471"/>
    <mergeCell ref="AD470:AE471"/>
    <mergeCell ref="AF470:AG471"/>
    <mergeCell ref="AH470:AI471"/>
    <mergeCell ref="AJ466:AK467"/>
    <mergeCell ref="AL466:AM467"/>
    <mergeCell ref="AN466:AO467"/>
    <mergeCell ref="AP466:AQ467"/>
    <mergeCell ref="AR466:AS467"/>
    <mergeCell ref="AT466:AU467"/>
    <mergeCell ref="AP460:AQ461"/>
    <mergeCell ref="AR460:AS461"/>
    <mergeCell ref="AT460:AU461"/>
    <mergeCell ref="Z450:AA451"/>
    <mergeCell ref="H468:I469"/>
    <mergeCell ref="J468:K469"/>
    <mergeCell ref="L468:M469"/>
    <mergeCell ref="H476:I477"/>
    <mergeCell ref="J476:K477"/>
    <mergeCell ref="L476:M477"/>
    <mergeCell ref="N476:O477"/>
    <mergeCell ref="P476:Q477"/>
    <mergeCell ref="R476:S477"/>
    <mergeCell ref="T476:U477"/>
    <mergeCell ref="V476:W477"/>
    <mergeCell ref="X476:Y477"/>
    <mergeCell ref="Z476:AA477"/>
    <mergeCell ref="AB476:AC477"/>
    <mergeCell ref="AD476:AE477"/>
    <mergeCell ref="AF476:AG477"/>
    <mergeCell ref="AH476:AI477"/>
    <mergeCell ref="AJ472:AK473"/>
    <mergeCell ref="AL472:AM473"/>
    <mergeCell ref="B472:C473"/>
    <mergeCell ref="D472:E473"/>
    <mergeCell ref="F472:G473"/>
    <mergeCell ref="H472:I473"/>
    <mergeCell ref="J472:K473"/>
    <mergeCell ref="L472:M473"/>
    <mergeCell ref="N472:O473"/>
    <mergeCell ref="P472:Q473"/>
    <mergeCell ref="R472:S473"/>
    <mergeCell ref="T472:U473"/>
    <mergeCell ref="V472:W473"/>
    <mergeCell ref="X472:Y473"/>
    <mergeCell ref="Z472:AA473"/>
    <mergeCell ref="AB472:AC473"/>
    <mergeCell ref="AD472:AE473"/>
    <mergeCell ref="AL474:AM475"/>
    <mergeCell ref="B474:C475"/>
    <mergeCell ref="D474:E475"/>
    <mergeCell ref="F474:G475"/>
    <mergeCell ref="H474:I475"/>
    <mergeCell ref="J474:K475"/>
    <mergeCell ref="L474:M475"/>
    <mergeCell ref="N474:O475"/>
    <mergeCell ref="P474:Q475"/>
    <mergeCell ref="R474:S475"/>
    <mergeCell ref="T474:U475"/>
    <mergeCell ref="V474:W475"/>
    <mergeCell ref="X474:Y475"/>
    <mergeCell ref="Z474:AA475"/>
    <mergeCell ref="AB474:AC475"/>
    <mergeCell ref="AD474:AE475"/>
    <mergeCell ref="AF474:AG475"/>
    <mergeCell ref="AH474:AI475"/>
    <mergeCell ref="AJ474:AK475"/>
    <mergeCell ref="AJ476:AK477"/>
    <mergeCell ref="AL476:AM477"/>
    <mergeCell ref="AV348:AW348"/>
    <mergeCell ref="AX348:AY348"/>
    <mergeCell ref="AV349:AW349"/>
    <mergeCell ref="AX349:AY349"/>
    <mergeCell ref="AV350:AW350"/>
    <mergeCell ref="AX350:AY350"/>
    <mergeCell ref="AV351:AW351"/>
    <mergeCell ref="AX351:AY351"/>
    <mergeCell ref="AV353:AW353"/>
    <mergeCell ref="AX353:AY353"/>
    <mergeCell ref="AV355:AW355"/>
    <mergeCell ref="AX355:AY355"/>
    <mergeCell ref="AP474:AQ475"/>
    <mergeCell ref="AR474:AS475"/>
    <mergeCell ref="AV369:AW369"/>
    <mergeCell ref="AX369:AY369"/>
    <mergeCell ref="AN474:AO475"/>
    <mergeCell ref="AT474:AU475"/>
    <mergeCell ref="AT464:AU465"/>
    <mergeCell ref="AJ450:AK451"/>
    <mergeCell ref="AL450:AM451"/>
    <mergeCell ref="AT410:AU411"/>
    <mergeCell ref="AJ412:AK413"/>
    <mergeCell ref="AL412:AM413"/>
    <mergeCell ref="AN412:AO413"/>
    <mergeCell ref="AP412:AQ413"/>
    <mergeCell ref="AR412:AS413"/>
    <mergeCell ref="AT412:AU413"/>
    <mergeCell ref="AT414:AU415"/>
    <mergeCell ref="AR410:AS411"/>
    <mergeCell ref="AJ392:AK393"/>
    <mergeCell ref="AL392:AM393"/>
    <mergeCell ref="AN392:AO393"/>
    <mergeCell ref="AP392:AQ393"/>
    <mergeCell ref="AR430:AS431"/>
    <mergeCell ref="AT430:AU431"/>
    <mergeCell ref="AP432:AQ433"/>
    <mergeCell ref="AR432:AS433"/>
    <mergeCell ref="AT432:AU433"/>
    <mergeCell ref="AL398:AM399"/>
    <mergeCell ref="AJ458:AK459"/>
    <mergeCell ref="AL458:AM459"/>
    <mergeCell ref="AN458:AO459"/>
    <mergeCell ref="AT452:AU453"/>
    <mergeCell ref="AJ440:AK441"/>
    <mergeCell ref="AL440:AM441"/>
    <mergeCell ref="AN440:AO441"/>
    <mergeCell ref="AP440:AQ441"/>
    <mergeCell ref="AR440:AS441"/>
    <mergeCell ref="AT440:AU441"/>
    <mergeCell ref="AL426:AM427"/>
    <mergeCell ref="AN426:AO427"/>
    <mergeCell ref="AP426:AQ427"/>
    <mergeCell ref="AR452:AS453"/>
    <mergeCell ref="AT448:AU449"/>
    <mergeCell ref="AT434:AU435"/>
    <mergeCell ref="AJ436:AK437"/>
    <mergeCell ref="AL436:AM437"/>
    <mergeCell ref="AN436:AO437"/>
    <mergeCell ref="AP436:AQ437"/>
    <mergeCell ref="AR436:AS437"/>
    <mergeCell ref="AT436:AU437"/>
    <mergeCell ref="AT438:AU439"/>
    <mergeCell ref="AR426:AS427"/>
    <mergeCell ref="AF303:AG304"/>
    <mergeCell ref="AH303:AI304"/>
    <mergeCell ref="AV445:AW445"/>
    <mergeCell ref="AX445:AY445"/>
    <mergeCell ref="AV447:AW447"/>
    <mergeCell ref="AX463:AY463"/>
    <mergeCell ref="AV465:AW465"/>
    <mergeCell ref="AX465:AY465"/>
    <mergeCell ref="AV467:AW467"/>
    <mergeCell ref="AX467:AY467"/>
    <mergeCell ref="AV469:AW469"/>
    <mergeCell ref="AX469:AY469"/>
    <mergeCell ref="AV471:AW471"/>
    <mergeCell ref="AX471:AY471"/>
    <mergeCell ref="AV473:AW473"/>
    <mergeCell ref="AX473:AY473"/>
    <mergeCell ref="AV421:AW421"/>
    <mergeCell ref="AX421:AY421"/>
    <mergeCell ref="AV423:AW423"/>
    <mergeCell ref="AX423:AY423"/>
    <mergeCell ref="AV425:AW425"/>
    <mergeCell ref="AX425:AY425"/>
    <mergeCell ref="AV427:AW427"/>
    <mergeCell ref="AX427:AY427"/>
    <mergeCell ref="AV429:AW429"/>
    <mergeCell ref="AX429:AY429"/>
    <mergeCell ref="AV431:AW431"/>
    <mergeCell ref="AX431:AY431"/>
    <mergeCell ref="AV433:AW433"/>
    <mergeCell ref="AX433:AY433"/>
    <mergeCell ref="AV442:AW442"/>
    <mergeCell ref="AX442:AY442"/>
    <mergeCell ref="AV444:AW444"/>
    <mergeCell ref="AX444:AY444"/>
    <mergeCell ref="AV462:AW462"/>
    <mergeCell ref="AX462:AY462"/>
    <mergeCell ref="AV464:AW464"/>
    <mergeCell ref="AV399:AW399"/>
    <mergeCell ref="AX399:AY399"/>
    <mergeCell ref="AV401:AW401"/>
    <mergeCell ref="AX401:AY401"/>
    <mergeCell ref="AV403:AW403"/>
    <mergeCell ref="AX403:AY403"/>
    <mergeCell ref="AV388:AW388"/>
    <mergeCell ref="AX388:AY388"/>
    <mergeCell ref="AV390:AW390"/>
    <mergeCell ref="AX390:AY390"/>
    <mergeCell ref="AV392:AW392"/>
    <mergeCell ref="AX392:AY392"/>
    <mergeCell ref="AV394:AW394"/>
    <mergeCell ref="AX394:AY394"/>
    <mergeCell ref="AV396:AW396"/>
    <mergeCell ref="AX396:AY396"/>
    <mergeCell ref="AF458:AG459"/>
    <mergeCell ref="AH458:AI459"/>
    <mergeCell ref="AF442:AG443"/>
    <mergeCell ref="AV344:AW344"/>
    <mergeCell ref="AX344:AY344"/>
    <mergeCell ref="AV345:AW345"/>
    <mergeCell ref="AX345:AY345"/>
    <mergeCell ref="AV346:AW346"/>
    <mergeCell ref="AX346:AY346"/>
    <mergeCell ref="AV347:AW347"/>
    <mergeCell ref="AX347:AY347"/>
    <mergeCell ref="AN271:AO272"/>
    <mergeCell ref="Z301:AA301"/>
    <mergeCell ref="X302:Y302"/>
    <mergeCell ref="Z302:AA302"/>
    <mergeCell ref="AV477:AW477"/>
    <mergeCell ref="AX477:AY477"/>
    <mergeCell ref="AV323:AW323"/>
    <mergeCell ref="AX323:AY323"/>
    <mergeCell ref="AJ303:AK304"/>
    <mergeCell ref="AL303:AM304"/>
    <mergeCell ref="AN303:AO304"/>
    <mergeCell ref="AP303:AQ304"/>
    <mergeCell ref="AR303:AS304"/>
    <mergeCell ref="AT303:AU304"/>
    <mergeCell ref="AV304:AW304"/>
    <mergeCell ref="AX304:AY304"/>
    <mergeCell ref="AV461:AW461"/>
    <mergeCell ref="AX461:AY461"/>
    <mergeCell ref="AV463:AW463"/>
    <mergeCell ref="AV300:AW300"/>
    <mergeCell ref="AX300:AY300"/>
    <mergeCell ref="AV474:AW474"/>
    <mergeCell ref="AX474:AY474"/>
    <mergeCell ref="AV475:AW475"/>
    <mergeCell ref="AX475:AY475"/>
    <mergeCell ref="AV441:AW441"/>
    <mergeCell ref="AX441:AY441"/>
    <mergeCell ref="AV443:AW443"/>
    <mergeCell ref="AX443:AY443"/>
    <mergeCell ref="AV451:AW451"/>
    <mergeCell ref="AX451:AY451"/>
    <mergeCell ref="AV453:AW453"/>
    <mergeCell ref="AX453:AY453"/>
    <mergeCell ref="AV455:AW455"/>
    <mergeCell ref="AX455:AY455"/>
    <mergeCell ref="AV459:AW459"/>
    <mergeCell ref="AX448:AY448"/>
    <mergeCell ref="AV450:AW450"/>
    <mergeCell ref="AX450:AY450"/>
    <mergeCell ref="AV452:AW452"/>
    <mergeCell ref="AX452:AY452"/>
    <mergeCell ref="AV454:AW454"/>
    <mergeCell ref="AX454:AY454"/>
    <mergeCell ref="AX290:AY290"/>
    <mergeCell ref="AV398:AW398"/>
    <mergeCell ref="AX398:AY398"/>
    <mergeCell ref="AV400:AW400"/>
    <mergeCell ref="AX400:AY400"/>
    <mergeCell ref="AV402:AW402"/>
    <mergeCell ref="AX402:AY402"/>
    <mergeCell ref="AV381:AW381"/>
    <mergeCell ref="AX381:AY381"/>
    <mergeCell ref="AV387:AW387"/>
    <mergeCell ref="AX387:AY387"/>
    <mergeCell ref="AN476:AO477"/>
    <mergeCell ref="X296:Y297"/>
    <mergeCell ref="Z296:AA297"/>
    <mergeCell ref="AB296:AC297"/>
    <mergeCell ref="AD296:AE297"/>
    <mergeCell ref="AF296:AG297"/>
    <mergeCell ref="AH296:AI297"/>
    <mergeCell ref="AJ296:AK297"/>
    <mergeCell ref="AL296:AM297"/>
    <mergeCell ref="AN296:AO297"/>
    <mergeCell ref="BC20:BC21"/>
    <mergeCell ref="BA22:BA23"/>
    <mergeCell ref="BB22:BB23"/>
    <mergeCell ref="BC22:BC23"/>
    <mergeCell ref="BA24:BA25"/>
    <mergeCell ref="BB24:BB25"/>
    <mergeCell ref="BC24:BC25"/>
    <mergeCell ref="BA26:BA27"/>
    <mergeCell ref="BB26:BB27"/>
    <mergeCell ref="BC26:BC27"/>
    <mergeCell ref="BA29:BA30"/>
    <mergeCell ref="BB29:BB30"/>
    <mergeCell ref="BC29:BC30"/>
    <mergeCell ref="BA31:BA32"/>
    <mergeCell ref="BB31:BB32"/>
    <mergeCell ref="BC31:BC32"/>
    <mergeCell ref="BA33:BA34"/>
    <mergeCell ref="BB33:BB34"/>
    <mergeCell ref="BC33:BC34"/>
    <mergeCell ref="AP271:AQ272"/>
    <mergeCell ref="AR271:AS272"/>
    <mergeCell ref="AT271:AU272"/>
    <mergeCell ref="AV272:AW272"/>
    <mergeCell ref="AX272:AY272"/>
    <mergeCell ref="P299:Q300"/>
    <mergeCell ref="R299:S300"/>
    <mergeCell ref="AZ5:BC5"/>
    <mergeCell ref="AZ6:BA6"/>
    <mergeCell ref="BB6:BC6"/>
    <mergeCell ref="BA8:BA9"/>
    <mergeCell ref="BB8:BB9"/>
    <mergeCell ref="BC8:BC9"/>
    <mergeCell ref="BA10:BA11"/>
    <mergeCell ref="BB10:BB11"/>
    <mergeCell ref="BC10:BC11"/>
    <mergeCell ref="BA12:BA13"/>
    <mergeCell ref="BB12:BB13"/>
    <mergeCell ref="BC12:BC13"/>
    <mergeCell ref="BA14:BA15"/>
    <mergeCell ref="BB14:BB15"/>
    <mergeCell ref="BC14:BC15"/>
    <mergeCell ref="BA16:BA17"/>
    <mergeCell ref="BB16:BB17"/>
    <mergeCell ref="BC16:BC17"/>
    <mergeCell ref="BA18:BA19"/>
    <mergeCell ref="BB18:BB19"/>
    <mergeCell ref="BC18:BC19"/>
    <mergeCell ref="BA20:BA21"/>
    <mergeCell ref="BB20:BB21"/>
    <mergeCell ref="AX283:AY283"/>
    <mergeCell ref="AV286:AW286"/>
    <mergeCell ref="AX286:AY286"/>
    <mergeCell ref="AV287:AW287"/>
    <mergeCell ref="AX287:AY287"/>
    <mergeCell ref="AV288:AW288"/>
    <mergeCell ref="AX288:AY288"/>
    <mergeCell ref="AV289:AW289"/>
    <mergeCell ref="AX289:AY289"/>
    <mergeCell ref="AV290:AW290"/>
    <mergeCell ref="BA47:BA48"/>
    <mergeCell ref="BB47:BB48"/>
    <mergeCell ref="BC47:BC48"/>
    <mergeCell ref="BA49:BA50"/>
    <mergeCell ref="BB49:BB50"/>
    <mergeCell ref="BC49:BC50"/>
    <mergeCell ref="BA51:BA52"/>
    <mergeCell ref="BB51:BB52"/>
    <mergeCell ref="BC51:BC52"/>
    <mergeCell ref="BA54:BA55"/>
    <mergeCell ref="BB54:BB55"/>
    <mergeCell ref="BC54:BC55"/>
    <mergeCell ref="BA56:BA57"/>
    <mergeCell ref="BB56:BB57"/>
    <mergeCell ref="BC56:BC57"/>
    <mergeCell ref="BA58:BA59"/>
    <mergeCell ref="BB58:BB59"/>
    <mergeCell ref="BC58:BC59"/>
    <mergeCell ref="BA35:BA36"/>
    <mergeCell ref="BB35:BB36"/>
    <mergeCell ref="BC35:BC36"/>
    <mergeCell ref="BA37:BA38"/>
    <mergeCell ref="BB37:BB38"/>
    <mergeCell ref="BC37:BC38"/>
    <mergeCell ref="BA39:BA40"/>
    <mergeCell ref="BB39:BB40"/>
    <mergeCell ref="BC39:BC40"/>
    <mergeCell ref="BA41:BA42"/>
    <mergeCell ref="BB41:BB42"/>
    <mergeCell ref="BC41:BC42"/>
    <mergeCell ref="BA43:BA44"/>
    <mergeCell ref="BB43:BB44"/>
    <mergeCell ref="BC43:BC44"/>
    <mergeCell ref="BA45:BA46"/>
    <mergeCell ref="BB45:BB46"/>
    <mergeCell ref="BC45:BC46"/>
    <mergeCell ref="BA74:BA75"/>
    <mergeCell ref="BB74:BB75"/>
    <mergeCell ref="BC74:BC75"/>
    <mergeCell ref="BA77:BA78"/>
    <mergeCell ref="BB77:BB78"/>
    <mergeCell ref="BC77:BC78"/>
    <mergeCell ref="BA79:BA80"/>
    <mergeCell ref="BB79:BB80"/>
    <mergeCell ref="BC79:BC80"/>
    <mergeCell ref="BA81:BA82"/>
    <mergeCell ref="BB81:BB82"/>
    <mergeCell ref="BC81:BC82"/>
    <mergeCell ref="BA83:BA84"/>
    <mergeCell ref="BB83:BB84"/>
    <mergeCell ref="BC83:BC84"/>
    <mergeCell ref="BA85:BA86"/>
    <mergeCell ref="BB85:BB86"/>
    <mergeCell ref="BC85:BC86"/>
    <mergeCell ref="BA60:BA61"/>
    <mergeCell ref="BB60:BB61"/>
    <mergeCell ref="BC60:BC61"/>
    <mergeCell ref="BA62:BA63"/>
    <mergeCell ref="BB62:BB63"/>
    <mergeCell ref="BC62:BC63"/>
    <mergeCell ref="BA65:BA66"/>
    <mergeCell ref="BB65:BB66"/>
    <mergeCell ref="BC65:BC66"/>
    <mergeCell ref="BA68:BA69"/>
    <mergeCell ref="BB68:BB69"/>
    <mergeCell ref="BC68:BC69"/>
    <mergeCell ref="BA70:BA71"/>
    <mergeCell ref="BB70:BB71"/>
    <mergeCell ref="BC70:BC71"/>
    <mergeCell ref="BA72:BA73"/>
    <mergeCell ref="BB72:BB73"/>
    <mergeCell ref="BC72:BC73"/>
    <mergeCell ref="BA100:BA101"/>
    <mergeCell ref="BB100:BB101"/>
    <mergeCell ref="BC100:BC101"/>
    <mergeCell ref="BA102:BA103"/>
    <mergeCell ref="BB102:BB103"/>
    <mergeCell ref="BC102:BC103"/>
    <mergeCell ref="BA105:BA106"/>
    <mergeCell ref="BB105:BB106"/>
    <mergeCell ref="BC105:BC106"/>
    <mergeCell ref="BA107:BA108"/>
    <mergeCell ref="BB107:BB108"/>
    <mergeCell ref="BC107:BC108"/>
    <mergeCell ref="BA111:BA112"/>
    <mergeCell ref="BB111:BB112"/>
    <mergeCell ref="BC111:BC112"/>
    <mergeCell ref="BA114:BA115"/>
    <mergeCell ref="BB114:BB115"/>
    <mergeCell ref="BC114:BC115"/>
    <mergeCell ref="BA87:BA88"/>
    <mergeCell ref="BB87:BB88"/>
    <mergeCell ref="BC87:BC88"/>
    <mergeCell ref="BA90:BA91"/>
    <mergeCell ref="BB90:BB91"/>
    <mergeCell ref="BC90:BC91"/>
    <mergeCell ref="BA92:BA93"/>
    <mergeCell ref="BB92:BB93"/>
    <mergeCell ref="BC92:BC93"/>
    <mergeCell ref="BA94:BA95"/>
    <mergeCell ref="BB94:BB95"/>
    <mergeCell ref="BC94:BC95"/>
    <mergeCell ref="BA96:BA97"/>
    <mergeCell ref="BB96:BB97"/>
    <mergeCell ref="BC96:BC97"/>
    <mergeCell ref="BA98:BA99"/>
    <mergeCell ref="BB98:BB99"/>
    <mergeCell ref="BC98:BC99"/>
    <mergeCell ref="BC175:BC176"/>
    <mergeCell ref="BA177:BA178"/>
    <mergeCell ref="BB177:BB178"/>
    <mergeCell ref="BC177:BC178"/>
    <mergeCell ref="BA181:BA182"/>
    <mergeCell ref="BB181:BB182"/>
    <mergeCell ref="BC181:BC182"/>
    <mergeCell ref="BA183:BA184"/>
    <mergeCell ref="BB183:BB184"/>
    <mergeCell ref="BC183:BC184"/>
    <mergeCell ref="BA186:BA187"/>
    <mergeCell ref="BB186:BB187"/>
    <mergeCell ref="BC186:BC187"/>
    <mergeCell ref="BA188:BA189"/>
    <mergeCell ref="BB188:BB189"/>
    <mergeCell ref="BC188:BC189"/>
    <mergeCell ref="BA208:BA209"/>
    <mergeCell ref="BB208:BB209"/>
    <mergeCell ref="BC208:BC209"/>
    <mergeCell ref="BA210:BA211"/>
    <mergeCell ref="BB210:BB211"/>
    <mergeCell ref="BC210:BC211"/>
    <mergeCell ref="BA213:BA214"/>
    <mergeCell ref="BB213:BB214"/>
    <mergeCell ref="BC213:BC214"/>
    <mergeCell ref="BA216:BA217"/>
    <mergeCell ref="BB216:BB217"/>
    <mergeCell ref="BC216:BC217"/>
    <mergeCell ref="BA218:BA219"/>
    <mergeCell ref="BB218:BB219"/>
    <mergeCell ref="BC218:BC219"/>
    <mergeCell ref="BA223:BA224"/>
    <mergeCell ref="BB223:BB224"/>
    <mergeCell ref="BC223:BC224"/>
    <mergeCell ref="BA170:BA171"/>
    <mergeCell ref="BB170:BB171"/>
    <mergeCell ref="BC170:BC171"/>
    <mergeCell ref="BA172:BA173"/>
    <mergeCell ref="BB172:BB173"/>
    <mergeCell ref="BC172:BC173"/>
    <mergeCell ref="BD255:BE255"/>
    <mergeCell ref="BF255:BG255"/>
    <mergeCell ref="BD256:BE256"/>
    <mergeCell ref="BF256:BG256"/>
    <mergeCell ref="BD257:BE257"/>
    <mergeCell ref="BF257:BG257"/>
    <mergeCell ref="BD260:BE260"/>
    <mergeCell ref="BF260:BG260"/>
    <mergeCell ref="BD261:BE261"/>
    <mergeCell ref="BF261:BG261"/>
    <mergeCell ref="BD262:BE262"/>
    <mergeCell ref="BF262:BG262"/>
    <mergeCell ref="BD263:BE263"/>
    <mergeCell ref="BF263:BG263"/>
    <mergeCell ref="BD287:BE287"/>
    <mergeCell ref="BF287:BG287"/>
    <mergeCell ref="BD288:BE288"/>
    <mergeCell ref="BF288:BG288"/>
    <mergeCell ref="BD243:BE243"/>
    <mergeCell ref="BF243:BG243"/>
    <mergeCell ref="BD244:BE244"/>
    <mergeCell ref="BF244:BG244"/>
    <mergeCell ref="BD245:BE245"/>
    <mergeCell ref="BF245:BG245"/>
    <mergeCell ref="BD246:BE246"/>
    <mergeCell ref="BF246:BG246"/>
    <mergeCell ref="BD247:BE247"/>
    <mergeCell ref="BF247:BG247"/>
    <mergeCell ref="BD264:BE264"/>
    <mergeCell ref="BF264:BG264"/>
    <mergeCell ref="BD265:BE265"/>
    <mergeCell ref="BF265:BG265"/>
    <mergeCell ref="BD266:BE266"/>
    <mergeCell ref="BF266:BG266"/>
    <mergeCell ref="BD248:BE248"/>
    <mergeCell ref="BF248:BG248"/>
    <mergeCell ref="BD249:BE249"/>
    <mergeCell ref="BF249:BG249"/>
    <mergeCell ref="BD267:BE267"/>
    <mergeCell ref="BF267:BG267"/>
    <mergeCell ref="BD268:BE268"/>
    <mergeCell ref="BF268:BG268"/>
    <mergeCell ref="BD271:BE271"/>
    <mergeCell ref="BF271:BG271"/>
    <mergeCell ref="BD272:BE272"/>
    <mergeCell ref="BF272:BG272"/>
    <mergeCell ref="BD273:BE273"/>
    <mergeCell ref="BF273:BG273"/>
    <mergeCell ref="BD277:BE277"/>
    <mergeCell ref="BF277:BG277"/>
    <mergeCell ref="BD278:BE278"/>
    <mergeCell ref="BF278:BG278"/>
    <mergeCell ref="BD279:BE279"/>
    <mergeCell ref="BF279:BG279"/>
    <mergeCell ref="AZ240:BA240"/>
    <mergeCell ref="BB240:BC240"/>
    <mergeCell ref="AZ241:BA241"/>
    <mergeCell ref="BB241:BC241"/>
    <mergeCell ref="BD308:BE308"/>
    <mergeCell ref="BF308:BG308"/>
    <mergeCell ref="BD309:BE309"/>
    <mergeCell ref="BF309:BG309"/>
    <mergeCell ref="BD310:BE310"/>
    <mergeCell ref="BF310:BG310"/>
    <mergeCell ref="BD311:BE311"/>
    <mergeCell ref="BF311:BG311"/>
    <mergeCell ref="BD312:BE312"/>
    <mergeCell ref="BF312:BG312"/>
    <mergeCell ref="BD313:BE313"/>
    <mergeCell ref="BF313:BG313"/>
    <mergeCell ref="BD316:BE316"/>
    <mergeCell ref="BF316:BG316"/>
    <mergeCell ref="BD298:BE298"/>
    <mergeCell ref="BF298:BG298"/>
    <mergeCell ref="BD299:BE299"/>
    <mergeCell ref="BF299:BG299"/>
    <mergeCell ref="BD300:BE300"/>
    <mergeCell ref="BF300:BG300"/>
    <mergeCell ref="BD301:BE301"/>
    <mergeCell ref="BF301:BG301"/>
    <mergeCell ref="BD302:BE302"/>
    <mergeCell ref="BF302:BG302"/>
    <mergeCell ref="BD303:BE303"/>
    <mergeCell ref="BF303:BG303"/>
    <mergeCell ref="BD304:BE304"/>
    <mergeCell ref="BF304:BG304"/>
    <mergeCell ref="BD307:BE307"/>
    <mergeCell ref="BF307:BG307"/>
    <mergeCell ref="BD328:BE328"/>
    <mergeCell ref="BF328:BG328"/>
    <mergeCell ref="BD329:BE329"/>
    <mergeCell ref="BF329:BG329"/>
    <mergeCell ref="BD330:BE330"/>
    <mergeCell ref="BF330:BG330"/>
    <mergeCell ref="BD331:BE331"/>
    <mergeCell ref="BF331:BG331"/>
    <mergeCell ref="BD332:BE332"/>
    <mergeCell ref="BF332:BG332"/>
    <mergeCell ref="BD333:BE333"/>
    <mergeCell ref="BF333:BG333"/>
    <mergeCell ref="BD334:BE334"/>
    <mergeCell ref="BF334:BG334"/>
    <mergeCell ref="BD335:BE335"/>
    <mergeCell ref="BF335:BG335"/>
    <mergeCell ref="BD336:BE336"/>
    <mergeCell ref="BF336:BG336"/>
    <mergeCell ref="BD319:BE319"/>
    <mergeCell ref="BF319:BG319"/>
    <mergeCell ref="BD320:BE320"/>
    <mergeCell ref="BF320:BG320"/>
    <mergeCell ref="BD321:BE321"/>
    <mergeCell ref="BF321:BG321"/>
    <mergeCell ref="BD322:BE322"/>
    <mergeCell ref="BF322:BG322"/>
    <mergeCell ref="BD323:BE323"/>
    <mergeCell ref="BF323:BG323"/>
    <mergeCell ref="BD324:BE324"/>
    <mergeCell ref="BF324:BG324"/>
    <mergeCell ref="BD325:BE325"/>
    <mergeCell ref="BF325:BG325"/>
    <mergeCell ref="BD326:BE326"/>
    <mergeCell ref="BF326:BG326"/>
    <mergeCell ref="BD327:BE327"/>
    <mergeCell ref="BF327:BG327"/>
    <mergeCell ref="BD347:BE347"/>
    <mergeCell ref="BF347:BG347"/>
    <mergeCell ref="BD348:BE348"/>
    <mergeCell ref="BF348:BG348"/>
    <mergeCell ref="BD349:BE349"/>
    <mergeCell ref="BF349:BG349"/>
    <mergeCell ref="BD350:BE350"/>
    <mergeCell ref="BF350:BG350"/>
    <mergeCell ref="BD351:BE351"/>
    <mergeCell ref="BF351:BG351"/>
    <mergeCell ref="BD352:BE352"/>
    <mergeCell ref="BF352:BG352"/>
    <mergeCell ref="BD353:BE353"/>
    <mergeCell ref="BF353:BG353"/>
    <mergeCell ref="BD354:BE354"/>
    <mergeCell ref="BF354:BG354"/>
    <mergeCell ref="BD355:BE355"/>
    <mergeCell ref="BF355:BG355"/>
    <mergeCell ref="BD339:BE339"/>
    <mergeCell ref="BF339:BG339"/>
    <mergeCell ref="BD340:BE340"/>
    <mergeCell ref="BF340:BG340"/>
    <mergeCell ref="BD341:BE341"/>
    <mergeCell ref="BF341:BG341"/>
    <mergeCell ref="BD342:BE342"/>
    <mergeCell ref="BF342:BG342"/>
    <mergeCell ref="BD343:BE343"/>
    <mergeCell ref="BF343:BG343"/>
    <mergeCell ref="BD344:BE344"/>
    <mergeCell ref="BF344:BG344"/>
    <mergeCell ref="BD345:BE345"/>
    <mergeCell ref="BF345:BG345"/>
    <mergeCell ref="BD346:BE346"/>
    <mergeCell ref="BF346:BG346"/>
    <mergeCell ref="BD365:BE365"/>
    <mergeCell ref="BF365:BG365"/>
    <mergeCell ref="BD366:BE366"/>
    <mergeCell ref="BF366:BG366"/>
    <mergeCell ref="BD367:BE367"/>
    <mergeCell ref="BF367:BG367"/>
    <mergeCell ref="BD368:BE368"/>
    <mergeCell ref="BF368:BG368"/>
    <mergeCell ref="BD369:BE369"/>
    <mergeCell ref="BF369:BG369"/>
    <mergeCell ref="BD370:BE370"/>
    <mergeCell ref="BF370:BG370"/>
    <mergeCell ref="BD371:BE371"/>
    <mergeCell ref="BF371:BG371"/>
    <mergeCell ref="BD372:BE372"/>
    <mergeCell ref="BF372:BG372"/>
    <mergeCell ref="BD373:BE373"/>
    <mergeCell ref="BF373:BG373"/>
    <mergeCell ref="BD356:BE356"/>
    <mergeCell ref="BF356:BG356"/>
    <mergeCell ref="BD357:BE357"/>
    <mergeCell ref="BF357:BG357"/>
    <mergeCell ref="BD358:BE358"/>
    <mergeCell ref="BF358:BG358"/>
    <mergeCell ref="BD359:BE359"/>
    <mergeCell ref="BF359:BG359"/>
    <mergeCell ref="BD360:BE360"/>
    <mergeCell ref="BF360:BG360"/>
    <mergeCell ref="BD361:BE361"/>
    <mergeCell ref="BF361:BG361"/>
    <mergeCell ref="BD362:BE362"/>
    <mergeCell ref="BF362:BG362"/>
    <mergeCell ref="BD363:BE363"/>
    <mergeCell ref="BF363:BG363"/>
    <mergeCell ref="BD364:BE364"/>
    <mergeCell ref="BF364:BG364"/>
    <mergeCell ref="BD383:BE383"/>
    <mergeCell ref="BF383:BG383"/>
    <mergeCell ref="BD384:BE384"/>
    <mergeCell ref="BF384:BG384"/>
    <mergeCell ref="BD385:BE385"/>
    <mergeCell ref="BF385:BG385"/>
    <mergeCell ref="BD386:BE386"/>
    <mergeCell ref="BF386:BG386"/>
    <mergeCell ref="BD387:BE387"/>
    <mergeCell ref="BF387:BG387"/>
    <mergeCell ref="BD388:BE388"/>
    <mergeCell ref="BF388:BG388"/>
    <mergeCell ref="BD389:BE389"/>
    <mergeCell ref="BF389:BG389"/>
    <mergeCell ref="BD390:BE390"/>
    <mergeCell ref="BF390:BG390"/>
    <mergeCell ref="BD391:BE391"/>
    <mergeCell ref="BF391:BG391"/>
    <mergeCell ref="BD374:BE374"/>
    <mergeCell ref="BF374:BG374"/>
    <mergeCell ref="BD375:BE375"/>
    <mergeCell ref="BF375:BG375"/>
    <mergeCell ref="BD376:BE376"/>
    <mergeCell ref="BF376:BG376"/>
    <mergeCell ref="BD377:BE377"/>
    <mergeCell ref="BF377:BG377"/>
    <mergeCell ref="BD378:BE378"/>
    <mergeCell ref="BF378:BG378"/>
    <mergeCell ref="BD379:BE379"/>
    <mergeCell ref="BF379:BG379"/>
    <mergeCell ref="BD380:BE380"/>
    <mergeCell ref="BF380:BG380"/>
    <mergeCell ref="BD381:BE381"/>
    <mergeCell ref="BF381:BG381"/>
    <mergeCell ref="BD382:BE382"/>
    <mergeCell ref="BF382:BG382"/>
    <mergeCell ref="BD401:BE401"/>
    <mergeCell ref="BF401:BG401"/>
    <mergeCell ref="BD402:BE402"/>
    <mergeCell ref="BF402:BG402"/>
    <mergeCell ref="BD403:BE403"/>
    <mergeCell ref="BF403:BG403"/>
    <mergeCell ref="BD404:BE404"/>
    <mergeCell ref="BF404:BG404"/>
    <mergeCell ref="BD405:BE405"/>
    <mergeCell ref="BF405:BG405"/>
    <mergeCell ref="BD406:BE406"/>
    <mergeCell ref="BF406:BG406"/>
    <mergeCell ref="BD407:BE407"/>
    <mergeCell ref="BF407:BG407"/>
    <mergeCell ref="BD408:BE408"/>
    <mergeCell ref="BF408:BG408"/>
    <mergeCell ref="BD409:BE409"/>
    <mergeCell ref="BF409:BG409"/>
    <mergeCell ref="BD392:BE392"/>
    <mergeCell ref="BF392:BG392"/>
    <mergeCell ref="BD393:BE393"/>
    <mergeCell ref="BF393:BG393"/>
    <mergeCell ref="BD394:BE394"/>
    <mergeCell ref="BF394:BG394"/>
    <mergeCell ref="BD395:BE395"/>
    <mergeCell ref="BF395:BG395"/>
    <mergeCell ref="BD396:BE396"/>
    <mergeCell ref="BF396:BG396"/>
    <mergeCell ref="BD397:BE397"/>
    <mergeCell ref="BF397:BG397"/>
    <mergeCell ref="BD398:BE398"/>
    <mergeCell ref="BF398:BG398"/>
    <mergeCell ref="BD399:BE399"/>
    <mergeCell ref="BF399:BG399"/>
    <mergeCell ref="BD400:BE400"/>
    <mergeCell ref="BF400:BG400"/>
    <mergeCell ref="BF432:BG432"/>
    <mergeCell ref="BD433:BE433"/>
    <mergeCell ref="BF433:BG433"/>
    <mergeCell ref="BD434:BE434"/>
    <mergeCell ref="BF434:BG434"/>
    <mergeCell ref="BD435:BE435"/>
    <mergeCell ref="BF435:BG435"/>
    <mergeCell ref="BD436:BE436"/>
    <mergeCell ref="BF436:BG436"/>
    <mergeCell ref="BD437:BE437"/>
    <mergeCell ref="BF437:BG437"/>
    <mergeCell ref="BD419:BE419"/>
    <mergeCell ref="BF419:BG419"/>
    <mergeCell ref="BD420:BE420"/>
    <mergeCell ref="BF420:BG420"/>
    <mergeCell ref="BD421:BE421"/>
    <mergeCell ref="BF421:BG421"/>
    <mergeCell ref="BD422:BE422"/>
    <mergeCell ref="BF422:BG422"/>
    <mergeCell ref="BD423:BE423"/>
    <mergeCell ref="BF423:BG423"/>
    <mergeCell ref="BD424:BE424"/>
    <mergeCell ref="BF424:BG424"/>
    <mergeCell ref="BD425:BE425"/>
    <mergeCell ref="BF425:BG425"/>
    <mergeCell ref="BD426:BE426"/>
    <mergeCell ref="BF426:BG426"/>
    <mergeCell ref="BD427:BE427"/>
    <mergeCell ref="BF427:BG427"/>
    <mergeCell ref="BD410:BE410"/>
    <mergeCell ref="BF410:BG410"/>
    <mergeCell ref="BD411:BE411"/>
    <mergeCell ref="BF411:BG411"/>
    <mergeCell ref="BD412:BE412"/>
    <mergeCell ref="BF412:BG412"/>
    <mergeCell ref="BD413:BE413"/>
    <mergeCell ref="BF413:BG413"/>
    <mergeCell ref="BD414:BE414"/>
    <mergeCell ref="BF414:BG414"/>
    <mergeCell ref="BD415:BE415"/>
    <mergeCell ref="BF415:BG415"/>
    <mergeCell ref="BD416:BE416"/>
    <mergeCell ref="BF416:BG416"/>
    <mergeCell ref="BD417:BE417"/>
    <mergeCell ref="BF417:BG417"/>
    <mergeCell ref="BD418:BE418"/>
    <mergeCell ref="BF418:BG418"/>
    <mergeCell ref="BD5:BG5"/>
    <mergeCell ref="BD6:BE6"/>
    <mergeCell ref="BF6:BG6"/>
    <mergeCell ref="BE8:BE9"/>
    <mergeCell ref="BF8:BF9"/>
    <mergeCell ref="BG8:BG9"/>
    <mergeCell ref="BE10:BE11"/>
    <mergeCell ref="BF10:BF11"/>
    <mergeCell ref="BG10:BG11"/>
    <mergeCell ref="BE12:BE13"/>
    <mergeCell ref="BF12:BF13"/>
    <mergeCell ref="BG12:BG13"/>
    <mergeCell ref="BE14:BE15"/>
    <mergeCell ref="BF14:BF15"/>
    <mergeCell ref="BG14:BG15"/>
    <mergeCell ref="BE16:BE17"/>
    <mergeCell ref="BD467:BE467"/>
    <mergeCell ref="BF467:BG467"/>
    <mergeCell ref="BD468:BE468"/>
    <mergeCell ref="BF468:BG468"/>
    <mergeCell ref="BD469:BE469"/>
    <mergeCell ref="BF469:BG469"/>
    <mergeCell ref="BD470:BE470"/>
    <mergeCell ref="BF470:BG470"/>
    <mergeCell ref="BD471:BE471"/>
    <mergeCell ref="BF471:BG471"/>
    <mergeCell ref="BD472:BE472"/>
    <mergeCell ref="BF472:BG472"/>
    <mergeCell ref="BD473:BE473"/>
    <mergeCell ref="BF473:BG473"/>
    <mergeCell ref="BD474:BE474"/>
    <mergeCell ref="BF474:BG474"/>
    <mergeCell ref="BD475:BE475"/>
    <mergeCell ref="BF475:BG475"/>
    <mergeCell ref="BD458:BE458"/>
    <mergeCell ref="BF458:BG458"/>
    <mergeCell ref="BD459:BE459"/>
    <mergeCell ref="BF459:BG459"/>
    <mergeCell ref="BD460:BE460"/>
    <mergeCell ref="BF460:BG460"/>
    <mergeCell ref="BD461:BE461"/>
    <mergeCell ref="BF461:BG461"/>
    <mergeCell ref="BD462:BE462"/>
    <mergeCell ref="BF462:BG462"/>
    <mergeCell ref="BD463:BE463"/>
    <mergeCell ref="BF463:BG463"/>
    <mergeCell ref="BD464:BE464"/>
    <mergeCell ref="BF464:BG464"/>
    <mergeCell ref="BD465:BE465"/>
    <mergeCell ref="BF465:BG465"/>
    <mergeCell ref="BD466:BE466"/>
    <mergeCell ref="BF466:BG466"/>
    <mergeCell ref="BD447:BE447"/>
    <mergeCell ref="BF447:BG447"/>
    <mergeCell ref="BD448:BE448"/>
    <mergeCell ref="BF448:BG448"/>
    <mergeCell ref="BD449:BE449"/>
    <mergeCell ref="BF449:BG449"/>
    <mergeCell ref="BD450:BE450"/>
    <mergeCell ref="BF450:BG450"/>
    <mergeCell ref="BD451:BE451"/>
    <mergeCell ref="BF451:BG451"/>
    <mergeCell ref="BD452:BE452"/>
    <mergeCell ref="BF452:BG452"/>
    <mergeCell ref="BF16:BF17"/>
    <mergeCell ref="BG16:BG17"/>
    <mergeCell ref="BE18:BE19"/>
    <mergeCell ref="BF18:BF19"/>
    <mergeCell ref="BG18:BG19"/>
    <mergeCell ref="BE20:BE21"/>
    <mergeCell ref="BF20:BF21"/>
    <mergeCell ref="BG20:BG21"/>
    <mergeCell ref="BE22:BE23"/>
    <mergeCell ref="BF22:BF23"/>
    <mergeCell ref="BG22:BG23"/>
    <mergeCell ref="BE24:BE25"/>
    <mergeCell ref="BF24:BF25"/>
    <mergeCell ref="BG24:BG25"/>
    <mergeCell ref="BE26:BE27"/>
    <mergeCell ref="BF26:BF27"/>
    <mergeCell ref="BG26:BG27"/>
    <mergeCell ref="BD476:BE476"/>
    <mergeCell ref="BF476:BG476"/>
    <mergeCell ref="BD477:BE477"/>
    <mergeCell ref="BF477:BG477"/>
    <mergeCell ref="BD478:BE478"/>
    <mergeCell ref="BF478:BG478"/>
    <mergeCell ref="BD479:BE479"/>
    <mergeCell ref="BF479:BG479"/>
    <mergeCell ref="BD480:BE480"/>
    <mergeCell ref="BF480:BG480"/>
    <mergeCell ref="BD481:BE481"/>
    <mergeCell ref="BF481:BG481"/>
    <mergeCell ref="BD482:BE482"/>
    <mergeCell ref="BF482:BG482"/>
    <mergeCell ref="BD483:BE483"/>
    <mergeCell ref="BF483:BG483"/>
    <mergeCell ref="BD453:BE453"/>
    <mergeCell ref="BF453:BG453"/>
    <mergeCell ref="BD454:BE454"/>
    <mergeCell ref="BF454:BG454"/>
    <mergeCell ref="BD455:BE455"/>
    <mergeCell ref="BF455:BG455"/>
    <mergeCell ref="BD438:BE438"/>
    <mergeCell ref="BF438:BG438"/>
    <mergeCell ref="BD439:BE439"/>
    <mergeCell ref="BF439:BG439"/>
    <mergeCell ref="BD440:BE440"/>
    <mergeCell ref="BF440:BG440"/>
    <mergeCell ref="BD441:BE441"/>
    <mergeCell ref="BF441:BG441"/>
    <mergeCell ref="BD442:BE442"/>
    <mergeCell ref="BF442:BG442"/>
    <mergeCell ref="BD443:BE443"/>
    <mergeCell ref="BF443:BG443"/>
    <mergeCell ref="BD444:BE444"/>
    <mergeCell ref="BF444:BG444"/>
    <mergeCell ref="BD445:BE445"/>
    <mergeCell ref="BF445:BG445"/>
    <mergeCell ref="BD446:BE446"/>
    <mergeCell ref="BF446:BG446"/>
    <mergeCell ref="BD428:BE428"/>
    <mergeCell ref="BF428:BG428"/>
    <mergeCell ref="BD429:BE429"/>
    <mergeCell ref="BF429:BG429"/>
    <mergeCell ref="BD430:BE431"/>
    <mergeCell ref="BF430:BG431"/>
    <mergeCell ref="BD432:BE432"/>
    <mergeCell ref="BE41:BE42"/>
    <mergeCell ref="BF41:BF42"/>
    <mergeCell ref="BG41:BG42"/>
    <mergeCell ref="BE43:BE44"/>
    <mergeCell ref="BF43:BF44"/>
    <mergeCell ref="BG43:BG44"/>
    <mergeCell ref="BE45:BE46"/>
    <mergeCell ref="BF45:BF46"/>
    <mergeCell ref="BG45:BG46"/>
    <mergeCell ref="BE47:BE48"/>
    <mergeCell ref="BF47:BF48"/>
    <mergeCell ref="BG47:BG48"/>
    <mergeCell ref="BE49:BE50"/>
    <mergeCell ref="BF49:BF50"/>
    <mergeCell ref="BG49:BG50"/>
    <mergeCell ref="BE51:BE52"/>
    <mergeCell ref="BF51:BF52"/>
    <mergeCell ref="BG51:BG52"/>
    <mergeCell ref="BE29:BE30"/>
    <mergeCell ref="BF29:BF30"/>
    <mergeCell ref="BG29:BG30"/>
    <mergeCell ref="BE31:BE32"/>
    <mergeCell ref="BF31:BF32"/>
    <mergeCell ref="BG31:BG32"/>
    <mergeCell ref="BE33:BE34"/>
    <mergeCell ref="BF33:BF34"/>
    <mergeCell ref="BG33:BG34"/>
    <mergeCell ref="BE35:BE36"/>
    <mergeCell ref="BF35:BF36"/>
    <mergeCell ref="BG35:BG36"/>
    <mergeCell ref="BE37:BE38"/>
    <mergeCell ref="BF37:BF38"/>
    <mergeCell ref="BG37:BG38"/>
    <mergeCell ref="BE39:BE40"/>
    <mergeCell ref="BF39:BF40"/>
    <mergeCell ref="BG39:BG40"/>
    <mergeCell ref="BE68:BE69"/>
    <mergeCell ref="BF68:BF69"/>
    <mergeCell ref="BG68:BG69"/>
    <mergeCell ref="BE70:BE71"/>
    <mergeCell ref="BF70:BF71"/>
    <mergeCell ref="BG70:BG71"/>
    <mergeCell ref="BE72:BE73"/>
    <mergeCell ref="BF72:BF73"/>
    <mergeCell ref="BG72:BG73"/>
    <mergeCell ref="BE74:BE75"/>
    <mergeCell ref="BF74:BF75"/>
    <mergeCell ref="BG74:BG75"/>
    <mergeCell ref="BE77:BE78"/>
    <mergeCell ref="BF77:BF78"/>
    <mergeCell ref="BG77:BG78"/>
    <mergeCell ref="BE79:BE80"/>
    <mergeCell ref="BF79:BF80"/>
    <mergeCell ref="BG79:BG80"/>
    <mergeCell ref="BE54:BE55"/>
    <mergeCell ref="BF54:BF55"/>
    <mergeCell ref="BG54:BG55"/>
    <mergeCell ref="BE56:BE57"/>
    <mergeCell ref="BF56:BF57"/>
    <mergeCell ref="BG56:BG57"/>
    <mergeCell ref="BE58:BE59"/>
    <mergeCell ref="BF58:BF59"/>
    <mergeCell ref="BG58:BG59"/>
    <mergeCell ref="BE60:BE61"/>
    <mergeCell ref="BF60:BF61"/>
    <mergeCell ref="BG60:BG61"/>
    <mergeCell ref="BE62:BE63"/>
    <mergeCell ref="BF62:BF63"/>
    <mergeCell ref="BG62:BG63"/>
    <mergeCell ref="BE65:BE66"/>
    <mergeCell ref="BF65:BF66"/>
    <mergeCell ref="BG65:BG66"/>
    <mergeCell ref="BE94:BE95"/>
    <mergeCell ref="BF94:BF95"/>
    <mergeCell ref="BG94:BG95"/>
    <mergeCell ref="BE96:BE97"/>
    <mergeCell ref="BF96:BF97"/>
    <mergeCell ref="BG96:BG97"/>
    <mergeCell ref="BE98:BE99"/>
    <mergeCell ref="BF98:BF99"/>
    <mergeCell ref="BG98:BG99"/>
    <mergeCell ref="BE100:BE101"/>
    <mergeCell ref="BF100:BF101"/>
    <mergeCell ref="BG100:BG101"/>
    <mergeCell ref="BE102:BE103"/>
    <mergeCell ref="BF102:BF103"/>
    <mergeCell ref="BG102:BG103"/>
    <mergeCell ref="BE105:BE106"/>
    <mergeCell ref="BF105:BF106"/>
    <mergeCell ref="BG105:BG106"/>
    <mergeCell ref="BE81:BE82"/>
    <mergeCell ref="BF81:BF82"/>
    <mergeCell ref="BG81:BG82"/>
    <mergeCell ref="BE83:BE84"/>
    <mergeCell ref="BF83:BF84"/>
    <mergeCell ref="BG83:BG84"/>
    <mergeCell ref="BE85:BE86"/>
    <mergeCell ref="BF85:BF86"/>
    <mergeCell ref="BG85:BG86"/>
    <mergeCell ref="BE87:BE88"/>
    <mergeCell ref="BF87:BF88"/>
    <mergeCell ref="BG87:BG88"/>
    <mergeCell ref="BE90:BE91"/>
    <mergeCell ref="BF90:BF91"/>
    <mergeCell ref="BG90:BG91"/>
    <mergeCell ref="BE92:BE93"/>
    <mergeCell ref="BF92:BF93"/>
    <mergeCell ref="BG92:BG93"/>
    <mergeCell ref="BG149:BG150"/>
    <mergeCell ref="BE151:BE152"/>
    <mergeCell ref="BF151:BF152"/>
    <mergeCell ref="BG151:BG152"/>
    <mergeCell ref="BE127:BE128"/>
    <mergeCell ref="BF127:BF128"/>
    <mergeCell ref="BG127:BG128"/>
    <mergeCell ref="BE129:BE130"/>
    <mergeCell ref="BF129:BF130"/>
    <mergeCell ref="BG129:BG130"/>
    <mergeCell ref="BE131:BE132"/>
    <mergeCell ref="BF131:BF132"/>
    <mergeCell ref="BG131:BG132"/>
    <mergeCell ref="BE134:BE135"/>
    <mergeCell ref="BF134:BF135"/>
    <mergeCell ref="BG134:BG135"/>
    <mergeCell ref="BE137:BE138"/>
    <mergeCell ref="BF137:BF138"/>
    <mergeCell ref="BG137:BG138"/>
    <mergeCell ref="BE139:BE140"/>
    <mergeCell ref="BF139:BF140"/>
    <mergeCell ref="BG139:BG140"/>
    <mergeCell ref="BE107:BE108"/>
    <mergeCell ref="BF107:BF108"/>
    <mergeCell ref="BG107:BG108"/>
    <mergeCell ref="BE111:BE112"/>
    <mergeCell ref="BF111:BF112"/>
    <mergeCell ref="BG111:BG112"/>
    <mergeCell ref="BE114:BE115"/>
    <mergeCell ref="BF114:BF115"/>
    <mergeCell ref="BG114:BG115"/>
    <mergeCell ref="BE116:BE117"/>
    <mergeCell ref="BF116:BF117"/>
    <mergeCell ref="BG116:BG117"/>
    <mergeCell ref="BE118:BE119"/>
    <mergeCell ref="BF118:BF119"/>
    <mergeCell ref="BG118:BG119"/>
    <mergeCell ref="BE124:BE125"/>
    <mergeCell ref="BF124:BF125"/>
    <mergeCell ref="BG124:BG125"/>
    <mergeCell ref="BD8:BD9"/>
    <mergeCell ref="BD10:BD11"/>
    <mergeCell ref="BD12:BD13"/>
    <mergeCell ref="BD14:BD15"/>
    <mergeCell ref="BD16:BD17"/>
    <mergeCell ref="BD18:BD19"/>
    <mergeCell ref="BD20:BD21"/>
    <mergeCell ref="BD22:BD23"/>
    <mergeCell ref="BD24:BD25"/>
    <mergeCell ref="BD26:BD27"/>
    <mergeCell ref="BD29:BD30"/>
    <mergeCell ref="BD31:BD32"/>
    <mergeCell ref="BD33:BD34"/>
    <mergeCell ref="BD35:BD36"/>
    <mergeCell ref="BD37:BD38"/>
    <mergeCell ref="BD39:BD40"/>
    <mergeCell ref="BD41:BD42"/>
    <mergeCell ref="BE198:BE199"/>
    <mergeCell ref="BF198:BF199"/>
    <mergeCell ref="BG198:BG199"/>
    <mergeCell ref="BE200:BE201"/>
    <mergeCell ref="BF200:BF201"/>
    <mergeCell ref="BG200:BG201"/>
    <mergeCell ref="BE202:BE203"/>
    <mergeCell ref="BF202:BF203"/>
    <mergeCell ref="BG202:BG203"/>
    <mergeCell ref="BE208:BE209"/>
    <mergeCell ref="BF208:BF209"/>
    <mergeCell ref="BG208:BG209"/>
    <mergeCell ref="BE210:BE211"/>
    <mergeCell ref="BF210:BF211"/>
    <mergeCell ref="BG210:BG211"/>
    <mergeCell ref="BE213:BE214"/>
    <mergeCell ref="BF213:BF214"/>
    <mergeCell ref="BG213:BG214"/>
    <mergeCell ref="BE183:BE184"/>
    <mergeCell ref="BF183:BF184"/>
    <mergeCell ref="BG183:BG184"/>
    <mergeCell ref="BE186:BE187"/>
    <mergeCell ref="BF186:BF187"/>
    <mergeCell ref="BG186:BG187"/>
    <mergeCell ref="BE188:BE189"/>
    <mergeCell ref="BF188:BF189"/>
    <mergeCell ref="BG188:BG189"/>
    <mergeCell ref="BE192:BE193"/>
    <mergeCell ref="BF192:BF193"/>
    <mergeCell ref="BG192:BG193"/>
    <mergeCell ref="BE194:BE195"/>
    <mergeCell ref="BF194:BF195"/>
    <mergeCell ref="BG194:BG195"/>
    <mergeCell ref="BE196:BE197"/>
    <mergeCell ref="BF196:BF197"/>
    <mergeCell ref="BG196:BG197"/>
    <mergeCell ref="BE168:BE169"/>
    <mergeCell ref="BF168:BF169"/>
    <mergeCell ref="BG168:BG169"/>
    <mergeCell ref="BE170:BE171"/>
    <mergeCell ref="BF170:BF171"/>
    <mergeCell ref="BG170:BG171"/>
    <mergeCell ref="BE172:BE173"/>
    <mergeCell ref="BF172:BF173"/>
    <mergeCell ref="BG172:BG173"/>
    <mergeCell ref="BE175:BE176"/>
    <mergeCell ref="BF175:BF176"/>
    <mergeCell ref="BD81:BD82"/>
    <mergeCell ref="BD83:BD84"/>
    <mergeCell ref="BD85:BD86"/>
    <mergeCell ref="BD87:BD88"/>
    <mergeCell ref="BD90:BD91"/>
    <mergeCell ref="BD92:BD93"/>
    <mergeCell ref="BD94:BD95"/>
    <mergeCell ref="BD96:BD97"/>
    <mergeCell ref="BD98:BD99"/>
    <mergeCell ref="BD100:BD101"/>
    <mergeCell ref="BD102:BD103"/>
    <mergeCell ref="BD105:BD106"/>
    <mergeCell ref="BD107:BD108"/>
    <mergeCell ref="BD111:BD112"/>
    <mergeCell ref="BD114:BD115"/>
    <mergeCell ref="BD116:BD117"/>
    <mergeCell ref="BD118:BD119"/>
    <mergeCell ref="BD43:BD44"/>
    <mergeCell ref="BD45:BD46"/>
    <mergeCell ref="BD47:BD48"/>
    <mergeCell ref="BD49:BD50"/>
    <mergeCell ref="BD51:BD52"/>
    <mergeCell ref="BD54:BD55"/>
    <mergeCell ref="BD56:BD57"/>
    <mergeCell ref="BD58:BD59"/>
    <mergeCell ref="BD60:BD61"/>
    <mergeCell ref="BD62:BD63"/>
    <mergeCell ref="BD65:BD66"/>
    <mergeCell ref="BD68:BD69"/>
    <mergeCell ref="BD70:BD71"/>
    <mergeCell ref="BD72:BD73"/>
    <mergeCell ref="BD74:BD75"/>
    <mergeCell ref="BD77:BD78"/>
    <mergeCell ref="BD79:BD80"/>
    <mergeCell ref="BD124:BD125"/>
    <mergeCell ref="BD127:BD128"/>
    <mergeCell ref="BD129:BD130"/>
    <mergeCell ref="BD131:BD132"/>
    <mergeCell ref="BD134:BD135"/>
    <mergeCell ref="BD137:BD138"/>
    <mergeCell ref="BD139:BD140"/>
    <mergeCell ref="BD141:BD142"/>
    <mergeCell ref="BD143:BD144"/>
    <mergeCell ref="BD145:BD146"/>
    <mergeCell ref="BD147:BD148"/>
    <mergeCell ref="BD149:BD150"/>
    <mergeCell ref="BD151:BD152"/>
    <mergeCell ref="BD153:BD154"/>
    <mergeCell ref="BD155:BD156"/>
    <mergeCell ref="BD157:BD158"/>
    <mergeCell ref="BD160:BD161"/>
    <mergeCell ref="BE216:BE217"/>
    <mergeCell ref="BF216:BF217"/>
    <mergeCell ref="BG216:BG217"/>
    <mergeCell ref="BE218:BE219"/>
    <mergeCell ref="BF218:BF219"/>
    <mergeCell ref="BG218:BG219"/>
    <mergeCell ref="BE220:BE221"/>
    <mergeCell ref="BF220:BF221"/>
    <mergeCell ref="BG220:BG221"/>
    <mergeCell ref="BG175:BG176"/>
    <mergeCell ref="BE177:BE178"/>
    <mergeCell ref="BF177:BF178"/>
    <mergeCell ref="BG177:BG178"/>
    <mergeCell ref="BE181:BE182"/>
    <mergeCell ref="BF181:BF182"/>
    <mergeCell ref="BE153:BE154"/>
    <mergeCell ref="BF153:BF154"/>
    <mergeCell ref="BG153:BG154"/>
    <mergeCell ref="BE155:BE156"/>
    <mergeCell ref="BF155:BF156"/>
    <mergeCell ref="BG155:BG156"/>
    <mergeCell ref="BE157:BE158"/>
    <mergeCell ref="BF157:BF158"/>
    <mergeCell ref="BG157:BG158"/>
    <mergeCell ref="BE160:BE161"/>
    <mergeCell ref="BF160:BF161"/>
    <mergeCell ref="BG160:BG161"/>
    <mergeCell ref="BE163:BE164"/>
    <mergeCell ref="BF163:BF164"/>
    <mergeCell ref="BG163:BG164"/>
    <mergeCell ref="BE165:BE166"/>
    <mergeCell ref="BF165:BF166"/>
    <mergeCell ref="BG165:BG166"/>
    <mergeCell ref="BE141:BE142"/>
    <mergeCell ref="BF141:BF142"/>
    <mergeCell ref="BG141:BG142"/>
    <mergeCell ref="BE143:BE144"/>
    <mergeCell ref="BF143:BF144"/>
    <mergeCell ref="BG143:BG144"/>
    <mergeCell ref="BE145:BE146"/>
    <mergeCell ref="BF145:BF146"/>
    <mergeCell ref="BG145:BG146"/>
    <mergeCell ref="BE147:BE148"/>
    <mergeCell ref="BF147:BF148"/>
    <mergeCell ref="BG147:BG148"/>
    <mergeCell ref="BE149:BE150"/>
    <mergeCell ref="BF149:BF150"/>
    <mergeCell ref="BH277:BI277"/>
    <mergeCell ref="BJ277:BK277"/>
    <mergeCell ref="BH278:BI278"/>
    <mergeCell ref="BJ278:BK278"/>
    <mergeCell ref="BH279:BI279"/>
    <mergeCell ref="BJ279:BK279"/>
    <mergeCell ref="BH282:BI282"/>
    <mergeCell ref="BJ282:BK282"/>
    <mergeCell ref="BH283:BI283"/>
    <mergeCell ref="BJ283:BK283"/>
    <mergeCell ref="BH286:BI286"/>
    <mergeCell ref="BJ286:BK286"/>
    <mergeCell ref="BH287:BI287"/>
    <mergeCell ref="BJ287:BK287"/>
    <mergeCell ref="BH288:BI288"/>
    <mergeCell ref="BJ288:BK288"/>
    <mergeCell ref="BH289:BI289"/>
    <mergeCell ref="BJ289:BK289"/>
    <mergeCell ref="BH290:BI290"/>
    <mergeCell ref="BJ290:BK290"/>
    <mergeCell ref="BH291:BI291"/>
    <mergeCell ref="BJ291:BK291"/>
    <mergeCell ref="BH292:BI292"/>
    <mergeCell ref="BJ292:BK292"/>
    <mergeCell ref="BH293:BI293"/>
    <mergeCell ref="BJ293:BK293"/>
    <mergeCell ref="BH254:BK254"/>
    <mergeCell ref="BH255:BI255"/>
    <mergeCell ref="BJ255:BK255"/>
    <mergeCell ref="BH256:BI256"/>
    <mergeCell ref="BJ256:BK256"/>
    <mergeCell ref="BH257:BI257"/>
    <mergeCell ref="BJ257:BK257"/>
    <mergeCell ref="BH260:BI260"/>
    <mergeCell ref="BJ260:BK260"/>
    <mergeCell ref="BH261:BI261"/>
    <mergeCell ref="BJ261:BK261"/>
    <mergeCell ref="BH262:BI262"/>
    <mergeCell ref="BJ262:BK262"/>
    <mergeCell ref="BH263:BI263"/>
    <mergeCell ref="BJ263:BK263"/>
    <mergeCell ref="BH264:BI264"/>
    <mergeCell ref="BJ264:BK264"/>
    <mergeCell ref="BH265:BI265"/>
    <mergeCell ref="BJ265:BK265"/>
    <mergeCell ref="BH266:BI266"/>
    <mergeCell ref="BJ266:BK266"/>
    <mergeCell ref="BH267:BI267"/>
    <mergeCell ref="BJ267:BK267"/>
    <mergeCell ref="BH268:BI268"/>
    <mergeCell ref="BJ268:BK268"/>
    <mergeCell ref="BH271:BI271"/>
    <mergeCell ref="BJ271:BK271"/>
    <mergeCell ref="BH272:BI272"/>
    <mergeCell ref="BJ272:BK272"/>
    <mergeCell ref="BH273:BI273"/>
    <mergeCell ref="BH294:BI294"/>
    <mergeCell ref="BJ294:BK294"/>
    <mergeCell ref="BH295:BI295"/>
    <mergeCell ref="BJ295:BK295"/>
    <mergeCell ref="BH298:BI298"/>
    <mergeCell ref="BJ298:BK298"/>
    <mergeCell ref="BH299:BI299"/>
    <mergeCell ref="BJ299:BK299"/>
    <mergeCell ref="BH300:BI300"/>
    <mergeCell ref="BJ300:BK300"/>
    <mergeCell ref="BH301:BI301"/>
    <mergeCell ref="BJ301:BK301"/>
    <mergeCell ref="BH302:BI302"/>
    <mergeCell ref="BJ302:BK302"/>
    <mergeCell ref="BH303:BI303"/>
    <mergeCell ref="BJ303:BK303"/>
    <mergeCell ref="BH304:BI304"/>
    <mergeCell ref="BJ304:BK304"/>
    <mergeCell ref="BH307:BI307"/>
    <mergeCell ref="BJ307:BK307"/>
    <mergeCell ref="BH308:BI308"/>
    <mergeCell ref="BJ308:BK308"/>
    <mergeCell ref="BH309:BI309"/>
    <mergeCell ref="BJ309:BK309"/>
    <mergeCell ref="BH310:BI310"/>
    <mergeCell ref="BJ310:BK310"/>
    <mergeCell ref="BH311:BI311"/>
    <mergeCell ref="BJ311:BK311"/>
    <mergeCell ref="BH312:BI312"/>
    <mergeCell ref="BJ312:BK312"/>
    <mergeCell ref="BH313:BI313"/>
    <mergeCell ref="BJ313:BK313"/>
    <mergeCell ref="BH316:BI316"/>
    <mergeCell ref="BJ316:BK316"/>
    <mergeCell ref="BH319:BI319"/>
    <mergeCell ref="BJ319:BK319"/>
    <mergeCell ref="BH320:BI320"/>
    <mergeCell ref="BJ320:BK320"/>
    <mergeCell ref="BH321:BI321"/>
    <mergeCell ref="BJ321:BK321"/>
    <mergeCell ref="BH322:BI322"/>
    <mergeCell ref="BJ322:BK322"/>
    <mergeCell ref="BH323:BI323"/>
    <mergeCell ref="BJ323:BK323"/>
    <mergeCell ref="BH324:BI324"/>
    <mergeCell ref="BJ324:BK324"/>
    <mergeCell ref="BH325:BI325"/>
    <mergeCell ref="BJ325:BK325"/>
    <mergeCell ref="BH326:BI326"/>
    <mergeCell ref="BJ326:BK326"/>
    <mergeCell ref="BH327:BI327"/>
    <mergeCell ref="BJ327:BK327"/>
    <mergeCell ref="BH328:BI328"/>
    <mergeCell ref="BJ328:BK328"/>
    <mergeCell ref="BH329:BI329"/>
    <mergeCell ref="BJ329:BK329"/>
    <mergeCell ref="BH330:BI330"/>
    <mergeCell ref="BJ330:BK330"/>
    <mergeCell ref="BH331:BI331"/>
    <mergeCell ref="BJ331:BK331"/>
    <mergeCell ref="BH332:BI332"/>
    <mergeCell ref="BJ332:BK332"/>
    <mergeCell ref="BH333:BI333"/>
    <mergeCell ref="BJ333:BK333"/>
    <mergeCell ref="BH334:BI334"/>
    <mergeCell ref="BJ334:BK334"/>
    <mergeCell ref="BH335:BI335"/>
    <mergeCell ref="BJ335:BK335"/>
    <mergeCell ref="BH336:BI336"/>
    <mergeCell ref="BJ336:BK336"/>
    <mergeCell ref="BH339:BI339"/>
    <mergeCell ref="BJ339:BK339"/>
    <mergeCell ref="BH340:BI340"/>
    <mergeCell ref="BJ340:BK340"/>
    <mergeCell ref="BH341:BI341"/>
    <mergeCell ref="BJ341:BK341"/>
    <mergeCell ref="BH342:BI342"/>
    <mergeCell ref="BJ342:BK342"/>
    <mergeCell ref="BH343:BI343"/>
    <mergeCell ref="BJ343:BK343"/>
    <mergeCell ref="BH344:BI344"/>
    <mergeCell ref="BJ344:BK344"/>
    <mergeCell ref="BH345:BI345"/>
    <mergeCell ref="BJ345:BK345"/>
    <mergeCell ref="BH346:BI346"/>
    <mergeCell ref="BJ346:BK346"/>
    <mergeCell ref="BH347:BI347"/>
    <mergeCell ref="BJ347:BK347"/>
    <mergeCell ref="BH348:BI348"/>
    <mergeCell ref="BJ348:BK348"/>
    <mergeCell ref="BH349:BI349"/>
    <mergeCell ref="BJ349:BK349"/>
    <mergeCell ref="BH350:BI350"/>
    <mergeCell ref="BJ350:BK350"/>
    <mergeCell ref="BH351:BI351"/>
    <mergeCell ref="BJ351:BK351"/>
    <mergeCell ref="BH352:BI352"/>
    <mergeCell ref="BJ352:BK352"/>
    <mergeCell ref="BH353:BI353"/>
    <mergeCell ref="BJ353:BK353"/>
    <mergeCell ref="BH354:BI354"/>
    <mergeCell ref="BJ354:BK354"/>
    <mergeCell ref="BH355:BI355"/>
    <mergeCell ref="BJ355:BK355"/>
    <mergeCell ref="BH356:BI356"/>
    <mergeCell ref="BJ356:BK356"/>
    <mergeCell ref="BH357:BI357"/>
    <mergeCell ref="BJ357:BK357"/>
    <mergeCell ref="BH358:BI358"/>
    <mergeCell ref="BJ358:BK358"/>
    <mergeCell ref="BH359:BI359"/>
    <mergeCell ref="BJ359:BK359"/>
    <mergeCell ref="BH360:BI360"/>
    <mergeCell ref="BJ360:BK360"/>
    <mergeCell ref="BH361:BI361"/>
    <mergeCell ref="BJ361:BK361"/>
    <mergeCell ref="BH362:BI362"/>
    <mergeCell ref="BJ362:BK362"/>
    <mergeCell ref="BH363:BI363"/>
    <mergeCell ref="BJ363:BK363"/>
    <mergeCell ref="BH364:BI364"/>
    <mergeCell ref="BJ364:BK364"/>
    <mergeCell ref="BH365:BI365"/>
    <mergeCell ref="BJ365:BK365"/>
    <mergeCell ref="BH366:BI366"/>
    <mergeCell ref="BJ366:BK366"/>
    <mergeCell ref="BH367:BI367"/>
    <mergeCell ref="BJ367:BK367"/>
    <mergeCell ref="BH368:BI368"/>
    <mergeCell ref="BJ368:BK368"/>
    <mergeCell ref="BH369:BI369"/>
    <mergeCell ref="BJ369:BK369"/>
    <mergeCell ref="BH370:BI370"/>
    <mergeCell ref="BJ370:BK370"/>
    <mergeCell ref="BH371:BI371"/>
    <mergeCell ref="BJ371:BK371"/>
    <mergeCell ref="BH372:BI372"/>
    <mergeCell ref="BJ372:BK372"/>
    <mergeCell ref="BH373:BI373"/>
    <mergeCell ref="BJ373:BK373"/>
    <mergeCell ref="BH374:BI374"/>
    <mergeCell ref="BJ374:BK374"/>
    <mergeCell ref="BH375:BI375"/>
    <mergeCell ref="BJ375:BK375"/>
    <mergeCell ref="BH376:BI376"/>
    <mergeCell ref="BJ376:BK376"/>
    <mergeCell ref="BH377:BI377"/>
    <mergeCell ref="BJ377:BK377"/>
    <mergeCell ref="BH378:BI378"/>
    <mergeCell ref="BJ378:BK378"/>
    <mergeCell ref="BH379:BI379"/>
    <mergeCell ref="BJ379:BK379"/>
    <mergeCell ref="BH380:BI380"/>
    <mergeCell ref="BJ380:BK380"/>
    <mergeCell ref="BH381:BI381"/>
    <mergeCell ref="BJ381:BK381"/>
    <mergeCell ref="BH382:BI382"/>
    <mergeCell ref="BJ382:BK382"/>
    <mergeCell ref="BH383:BI383"/>
    <mergeCell ref="BJ383:BK383"/>
    <mergeCell ref="BH384:BI384"/>
    <mergeCell ref="BJ384:BK384"/>
    <mergeCell ref="BH385:BI385"/>
    <mergeCell ref="BJ385:BK385"/>
    <mergeCell ref="BH386:BI386"/>
    <mergeCell ref="BJ386:BK386"/>
    <mergeCell ref="BH387:BI387"/>
    <mergeCell ref="BJ387:BK387"/>
    <mergeCell ref="BH388:BI388"/>
    <mergeCell ref="BJ388:BK388"/>
    <mergeCell ref="BH389:BI389"/>
    <mergeCell ref="BJ389:BK389"/>
    <mergeCell ref="BH390:BI390"/>
    <mergeCell ref="BJ390:BK390"/>
    <mergeCell ref="BH391:BI391"/>
    <mergeCell ref="BJ391:BK391"/>
    <mergeCell ref="BH392:BI392"/>
    <mergeCell ref="BJ392:BK392"/>
    <mergeCell ref="BH393:BI393"/>
    <mergeCell ref="BJ393:BK393"/>
    <mergeCell ref="BH394:BI394"/>
    <mergeCell ref="BJ394:BK394"/>
    <mergeCell ref="BH395:BI395"/>
    <mergeCell ref="BJ395:BK395"/>
    <mergeCell ref="BH396:BI396"/>
    <mergeCell ref="BJ396:BK396"/>
    <mergeCell ref="BH397:BI397"/>
    <mergeCell ref="BJ397:BK397"/>
    <mergeCell ref="BH398:BI398"/>
    <mergeCell ref="BJ398:BK398"/>
    <mergeCell ref="BH399:BI399"/>
    <mergeCell ref="BJ399:BK399"/>
    <mergeCell ref="BH400:BI400"/>
    <mergeCell ref="BJ400:BK400"/>
    <mergeCell ref="BH401:BI401"/>
    <mergeCell ref="BJ401:BK401"/>
    <mergeCell ref="BH402:BI402"/>
    <mergeCell ref="BJ402:BK402"/>
    <mergeCell ref="BH403:BI403"/>
    <mergeCell ref="BJ403:BK403"/>
    <mergeCell ref="BH404:BI404"/>
    <mergeCell ref="BJ404:BK404"/>
    <mergeCell ref="BH405:BI405"/>
    <mergeCell ref="BJ405:BK405"/>
    <mergeCell ref="BH406:BI406"/>
    <mergeCell ref="BJ406:BK406"/>
    <mergeCell ref="BH407:BI407"/>
    <mergeCell ref="BJ407:BK407"/>
    <mergeCell ref="BH408:BI408"/>
    <mergeCell ref="BJ408:BK408"/>
    <mergeCell ref="BH409:BI409"/>
    <mergeCell ref="BJ409:BK409"/>
    <mergeCell ref="BH410:BI410"/>
    <mergeCell ref="BJ410:BK410"/>
    <mergeCell ref="BH411:BI411"/>
    <mergeCell ref="BJ411:BK411"/>
    <mergeCell ref="BH412:BI412"/>
    <mergeCell ref="BJ412:BK412"/>
    <mergeCell ref="BH413:BI413"/>
    <mergeCell ref="BJ413:BK413"/>
    <mergeCell ref="BH414:BI414"/>
    <mergeCell ref="BJ414:BK414"/>
    <mergeCell ref="BH415:BI415"/>
    <mergeCell ref="BJ415:BK415"/>
    <mergeCell ref="BH416:BI416"/>
    <mergeCell ref="BJ416:BK416"/>
    <mergeCell ref="BH417:BI417"/>
    <mergeCell ref="BJ417:BK417"/>
    <mergeCell ref="BH418:BI418"/>
    <mergeCell ref="BJ418:BK418"/>
    <mergeCell ref="BJ452:BK452"/>
    <mergeCell ref="BJ467:BK467"/>
    <mergeCell ref="BH468:BI468"/>
    <mergeCell ref="BJ468:BK468"/>
    <mergeCell ref="BH469:BI469"/>
    <mergeCell ref="BJ469:BK469"/>
    <mergeCell ref="BH470:BI470"/>
    <mergeCell ref="BJ470:BK470"/>
    <mergeCell ref="BH471:BI471"/>
    <mergeCell ref="BJ471:BK471"/>
    <mergeCell ref="BH472:BI472"/>
    <mergeCell ref="BJ472:BK472"/>
    <mergeCell ref="BH453:BI453"/>
    <mergeCell ref="BJ453:BK453"/>
    <mergeCell ref="BH419:BI419"/>
    <mergeCell ref="BJ419:BK419"/>
    <mergeCell ref="BH420:BI420"/>
    <mergeCell ref="BJ420:BK420"/>
    <mergeCell ref="BH421:BI421"/>
    <mergeCell ref="BJ421:BK421"/>
    <mergeCell ref="BH422:BI422"/>
    <mergeCell ref="BJ422:BK422"/>
    <mergeCell ref="BH423:BI423"/>
    <mergeCell ref="BJ423:BK423"/>
    <mergeCell ref="BH424:BI424"/>
    <mergeCell ref="BJ424:BK424"/>
    <mergeCell ref="BH425:BI425"/>
    <mergeCell ref="BJ425:BK425"/>
    <mergeCell ref="BH426:BI426"/>
    <mergeCell ref="BJ426:BK426"/>
    <mergeCell ref="BH427:BI427"/>
    <mergeCell ref="BJ427:BK427"/>
    <mergeCell ref="BH428:BI428"/>
    <mergeCell ref="BJ428:BK428"/>
    <mergeCell ref="BH429:BI429"/>
    <mergeCell ref="BJ429:BK429"/>
    <mergeCell ref="BH430:BI431"/>
    <mergeCell ref="BJ430:BK431"/>
    <mergeCell ref="BH432:BI432"/>
    <mergeCell ref="BJ432:BK432"/>
    <mergeCell ref="BH433:BI433"/>
    <mergeCell ref="BJ433:BK433"/>
    <mergeCell ref="BH434:BI434"/>
    <mergeCell ref="BJ434:BK434"/>
    <mergeCell ref="BH435:BI435"/>
    <mergeCell ref="BJ435:BK435"/>
    <mergeCell ref="BH436:BI436"/>
    <mergeCell ref="BJ436:BK436"/>
    <mergeCell ref="BH454:BI454"/>
    <mergeCell ref="BJ454:BK454"/>
    <mergeCell ref="BH455:BI455"/>
    <mergeCell ref="BJ455:BK455"/>
    <mergeCell ref="BH458:BI458"/>
    <mergeCell ref="BJ458:BK458"/>
    <mergeCell ref="BH459:BI459"/>
    <mergeCell ref="BJ459:BK459"/>
    <mergeCell ref="BH460:BI460"/>
    <mergeCell ref="BJ460:BK460"/>
    <mergeCell ref="BH461:BI461"/>
    <mergeCell ref="BJ461:BK461"/>
    <mergeCell ref="BH462:BI462"/>
    <mergeCell ref="BJ462:BK462"/>
    <mergeCell ref="BH463:BI463"/>
    <mergeCell ref="BJ463:BK463"/>
    <mergeCell ref="BH464:BI464"/>
    <mergeCell ref="BJ464:BK464"/>
    <mergeCell ref="BH465:BI465"/>
    <mergeCell ref="BJ465:BK465"/>
    <mergeCell ref="BH466:BI466"/>
    <mergeCell ref="BL262:BM262"/>
    <mergeCell ref="BN262:BO262"/>
    <mergeCell ref="BL263:BM263"/>
    <mergeCell ref="BN263:BO263"/>
    <mergeCell ref="BL264:BM264"/>
    <mergeCell ref="BN264:BO264"/>
    <mergeCell ref="BL265:BM265"/>
    <mergeCell ref="BN265:BO265"/>
    <mergeCell ref="BL266:BM266"/>
    <mergeCell ref="BN266:BO266"/>
    <mergeCell ref="BL267:BM267"/>
    <mergeCell ref="BN267:BO267"/>
    <mergeCell ref="BL268:BM268"/>
    <mergeCell ref="BN268:BO268"/>
    <mergeCell ref="BL273:BM273"/>
    <mergeCell ref="BN273:BO273"/>
    <mergeCell ref="BL271:BM272"/>
    <mergeCell ref="BN271:BO272"/>
    <mergeCell ref="BH473:BI473"/>
    <mergeCell ref="BJ473:BK473"/>
    <mergeCell ref="BH437:BI437"/>
    <mergeCell ref="BJ437:BK437"/>
    <mergeCell ref="BH438:BI438"/>
    <mergeCell ref="BJ438:BK438"/>
    <mergeCell ref="BH439:BI439"/>
    <mergeCell ref="BJ439:BK439"/>
    <mergeCell ref="BH440:BI440"/>
    <mergeCell ref="BJ440:BK440"/>
    <mergeCell ref="BH441:BI441"/>
    <mergeCell ref="BJ441:BK441"/>
    <mergeCell ref="BH442:BI442"/>
    <mergeCell ref="BJ442:BK442"/>
    <mergeCell ref="BH443:BI443"/>
    <mergeCell ref="BJ443:BK443"/>
    <mergeCell ref="BH444:BI444"/>
    <mergeCell ref="BJ444:BK444"/>
    <mergeCell ref="BH445:BI445"/>
    <mergeCell ref="BJ445:BK445"/>
    <mergeCell ref="BH446:BI446"/>
    <mergeCell ref="BJ446:BK446"/>
    <mergeCell ref="BH447:BI447"/>
    <mergeCell ref="BJ447:BK447"/>
    <mergeCell ref="BH448:BI448"/>
    <mergeCell ref="BJ448:BK448"/>
    <mergeCell ref="BH449:BI449"/>
    <mergeCell ref="BJ449:BK449"/>
    <mergeCell ref="BH450:BI450"/>
    <mergeCell ref="BJ450:BK450"/>
    <mergeCell ref="BH451:BI451"/>
    <mergeCell ref="BJ451:BK451"/>
    <mergeCell ref="BH452:BI452"/>
    <mergeCell ref="BL274:BM274"/>
    <mergeCell ref="BN274:BO274"/>
    <mergeCell ref="BL277:BM277"/>
    <mergeCell ref="BN277:BO277"/>
    <mergeCell ref="BL278:BM278"/>
    <mergeCell ref="BN278:BO278"/>
    <mergeCell ref="BL279:BM279"/>
    <mergeCell ref="BN279:BO279"/>
    <mergeCell ref="BL280:BM280"/>
    <mergeCell ref="BN280:BO280"/>
    <mergeCell ref="BL282:BM282"/>
    <mergeCell ref="BN282:BO282"/>
    <mergeCell ref="BL283:BM283"/>
    <mergeCell ref="BN283:BO283"/>
    <mergeCell ref="BL286:BM286"/>
    <mergeCell ref="BN286:BO286"/>
    <mergeCell ref="BL287:BM287"/>
    <mergeCell ref="BN287:BO287"/>
    <mergeCell ref="BL288:BM288"/>
    <mergeCell ref="BN288:BO288"/>
    <mergeCell ref="BL289:BM289"/>
    <mergeCell ref="BN289:BO289"/>
    <mergeCell ref="BL290:BM290"/>
    <mergeCell ref="BN290:BO290"/>
    <mergeCell ref="BL291:BM291"/>
    <mergeCell ref="BN291:BO291"/>
    <mergeCell ref="BL292:BM292"/>
    <mergeCell ref="BN292:BO292"/>
    <mergeCell ref="BL293:BM293"/>
    <mergeCell ref="BN293:BO293"/>
    <mergeCell ref="BL316:BM316"/>
    <mergeCell ref="BN316:BO316"/>
    <mergeCell ref="BL319:BM319"/>
    <mergeCell ref="BN319:BO319"/>
    <mergeCell ref="BL320:BM320"/>
    <mergeCell ref="BN320:BO320"/>
    <mergeCell ref="BL321:BM321"/>
    <mergeCell ref="BN321:BO321"/>
    <mergeCell ref="BL324:BM324"/>
    <mergeCell ref="BN324:BO324"/>
    <mergeCell ref="BL325:BM325"/>
    <mergeCell ref="BN325:BO325"/>
    <mergeCell ref="BL326:BM326"/>
    <mergeCell ref="BN326:BO326"/>
    <mergeCell ref="BL327:BM327"/>
    <mergeCell ref="BN327:BO327"/>
    <mergeCell ref="BL328:BM328"/>
    <mergeCell ref="BN328:BO328"/>
    <mergeCell ref="BL329:BM329"/>
    <mergeCell ref="BN329:BO329"/>
    <mergeCell ref="BL330:BM330"/>
    <mergeCell ref="BN330:BO330"/>
    <mergeCell ref="BL331:BM331"/>
    <mergeCell ref="BN331:BO331"/>
    <mergeCell ref="BL332:BM332"/>
    <mergeCell ref="BN332:BO332"/>
    <mergeCell ref="BL322:BM323"/>
    <mergeCell ref="BN322:BO323"/>
    <mergeCell ref="BL294:BM294"/>
    <mergeCell ref="BN294:BO294"/>
    <mergeCell ref="BL295:BM295"/>
    <mergeCell ref="BN295:BO295"/>
    <mergeCell ref="BL298:BM298"/>
    <mergeCell ref="BN298:BO298"/>
    <mergeCell ref="BL299:BM299"/>
    <mergeCell ref="BN299:BO299"/>
    <mergeCell ref="BL300:BM300"/>
    <mergeCell ref="BN300:BO300"/>
    <mergeCell ref="BL301:BM301"/>
    <mergeCell ref="BN301:BO301"/>
    <mergeCell ref="BL302:BM302"/>
    <mergeCell ref="BN302:BO302"/>
    <mergeCell ref="BL307:BM307"/>
    <mergeCell ref="BN307:BO307"/>
    <mergeCell ref="BL308:BM308"/>
    <mergeCell ref="BN308:BO308"/>
    <mergeCell ref="BL309:BM309"/>
    <mergeCell ref="BN309:BO309"/>
    <mergeCell ref="BL310:BM310"/>
    <mergeCell ref="BN310:BO310"/>
    <mergeCell ref="BL311:BM311"/>
    <mergeCell ref="BN311:BO311"/>
    <mergeCell ref="BL312:BM312"/>
    <mergeCell ref="BN312:BO312"/>
    <mergeCell ref="BL313:BM313"/>
    <mergeCell ref="BN313:BO313"/>
    <mergeCell ref="BL303:BM304"/>
    <mergeCell ref="BN303:BO304"/>
    <mergeCell ref="BL352:BM352"/>
    <mergeCell ref="BN352:BO352"/>
    <mergeCell ref="BL353:BM353"/>
    <mergeCell ref="BN353:BO353"/>
    <mergeCell ref="BL354:BM354"/>
    <mergeCell ref="BN354:BO354"/>
    <mergeCell ref="BL355:BM355"/>
    <mergeCell ref="BN355:BO355"/>
    <mergeCell ref="BL356:BM356"/>
    <mergeCell ref="BN356:BO356"/>
    <mergeCell ref="BL357:BM357"/>
    <mergeCell ref="BN357:BO357"/>
    <mergeCell ref="BL358:BM358"/>
    <mergeCell ref="BN358:BO358"/>
    <mergeCell ref="BL359:BM359"/>
    <mergeCell ref="BN359:BO359"/>
    <mergeCell ref="BL360:BM360"/>
    <mergeCell ref="BN360:BO360"/>
    <mergeCell ref="BL361:BM361"/>
    <mergeCell ref="BN361:BO361"/>
    <mergeCell ref="BL362:BM362"/>
    <mergeCell ref="BN362:BO362"/>
    <mergeCell ref="BL363:BM363"/>
    <mergeCell ref="BN363:BO363"/>
    <mergeCell ref="BL364:BM364"/>
    <mergeCell ref="BN364:BO364"/>
    <mergeCell ref="BL365:BM365"/>
    <mergeCell ref="BN365:BO365"/>
    <mergeCell ref="BL366:BM366"/>
    <mergeCell ref="BN366:BO366"/>
    <mergeCell ref="BL367:BM367"/>
    <mergeCell ref="BN367:BO367"/>
    <mergeCell ref="BL333:BM333"/>
    <mergeCell ref="BN333:BO333"/>
    <mergeCell ref="BL334:BM334"/>
    <mergeCell ref="BN334:BO334"/>
    <mergeCell ref="BL335:BM335"/>
    <mergeCell ref="BN335:BO335"/>
    <mergeCell ref="BL336:BM336"/>
    <mergeCell ref="BN336:BO336"/>
    <mergeCell ref="BL339:BM339"/>
    <mergeCell ref="BN339:BO339"/>
    <mergeCell ref="BL340:BM340"/>
    <mergeCell ref="BN340:BO340"/>
    <mergeCell ref="BL341:BM341"/>
    <mergeCell ref="BN341:BO341"/>
    <mergeCell ref="BL342:BM342"/>
    <mergeCell ref="BN342:BO342"/>
    <mergeCell ref="BL343:BM343"/>
    <mergeCell ref="BN343:BO343"/>
    <mergeCell ref="BL344:BM344"/>
    <mergeCell ref="BN344:BO344"/>
    <mergeCell ref="BL345:BM345"/>
    <mergeCell ref="BN345:BO345"/>
    <mergeCell ref="BL346:BM346"/>
    <mergeCell ref="BN346:BO346"/>
    <mergeCell ref="BL347:BM347"/>
    <mergeCell ref="BN347:BO347"/>
    <mergeCell ref="BL348:BM348"/>
    <mergeCell ref="BN348:BO348"/>
    <mergeCell ref="BL349:BM349"/>
    <mergeCell ref="BN349:BO349"/>
    <mergeCell ref="BL368:BM368"/>
    <mergeCell ref="BN368:BO368"/>
    <mergeCell ref="BL369:BM369"/>
    <mergeCell ref="BN369:BO369"/>
    <mergeCell ref="BL370:BM370"/>
    <mergeCell ref="BN370:BO370"/>
    <mergeCell ref="BL371:BM371"/>
    <mergeCell ref="BN371:BO371"/>
    <mergeCell ref="BL372:BM372"/>
    <mergeCell ref="BN372:BO372"/>
    <mergeCell ref="BL373:BM373"/>
    <mergeCell ref="BN373:BO373"/>
    <mergeCell ref="BL374:BM374"/>
    <mergeCell ref="BN374:BO374"/>
    <mergeCell ref="BL375:BM375"/>
    <mergeCell ref="BN375:BO375"/>
    <mergeCell ref="BL376:BM376"/>
    <mergeCell ref="BN376:BO376"/>
    <mergeCell ref="BL377:BM377"/>
    <mergeCell ref="BN377:BO377"/>
    <mergeCell ref="BL378:BM378"/>
    <mergeCell ref="BN378:BO378"/>
    <mergeCell ref="BL379:BM379"/>
    <mergeCell ref="BN379:BO379"/>
    <mergeCell ref="BL380:BM380"/>
    <mergeCell ref="BN380:BO380"/>
    <mergeCell ref="BL381:BM381"/>
    <mergeCell ref="BN381:BO381"/>
    <mergeCell ref="BL382:BM382"/>
    <mergeCell ref="BN382:BO382"/>
    <mergeCell ref="BL383:BM383"/>
    <mergeCell ref="BN383:BO383"/>
    <mergeCell ref="BL384:BM384"/>
    <mergeCell ref="BN384:BO384"/>
    <mergeCell ref="BL385:BM385"/>
    <mergeCell ref="BN385:BO385"/>
    <mergeCell ref="BL386:BM386"/>
    <mergeCell ref="BN386:BO386"/>
    <mergeCell ref="BL387:BM387"/>
    <mergeCell ref="BN387:BO387"/>
    <mergeCell ref="BL388:BM388"/>
    <mergeCell ref="BN388:BO388"/>
    <mergeCell ref="BL389:BM389"/>
    <mergeCell ref="BN389:BO389"/>
    <mergeCell ref="BL390:BM390"/>
    <mergeCell ref="BN390:BO390"/>
    <mergeCell ref="BL391:BM391"/>
    <mergeCell ref="BN391:BO391"/>
    <mergeCell ref="BL392:BM392"/>
    <mergeCell ref="BN392:BO392"/>
    <mergeCell ref="BL393:BM393"/>
    <mergeCell ref="BN393:BO393"/>
    <mergeCell ref="BL394:BM394"/>
    <mergeCell ref="BN394:BO394"/>
    <mergeCell ref="BL395:BM395"/>
    <mergeCell ref="BN395:BO395"/>
    <mergeCell ref="BL396:BM396"/>
    <mergeCell ref="BN396:BO396"/>
    <mergeCell ref="BL397:BM397"/>
    <mergeCell ref="BN397:BO397"/>
    <mergeCell ref="BL398:BM398"/>
    <mergeCell ref="BN398:BO398"/>
    <mergeCell ref="BL399:BM399"/>
    <mergeCell ref="BN399:BO399"/>
    <mergeCell ref="BL400:BM400"/>
    <mergeCell ref="BN400:BO400"/>
    <mergeCell ref="BL401:BM401"/>
    <mergeCell ref="BN401:BO401"/>
    <mergeCell ref="BL402:BM402"/>
    <mergeCell ref="BN402:BO402"/>
    <mergeCell ref="BL403:BM403"/>
    <mergeCell ref="BN403:BO403"/>
    <mergeCell ref="BL404:BM404"/>
    <mergeCell ref="BN404:BO404"/>
    <mergeCell ref="BL405:BM405"/>
    <mergeCell ref="BN405:BO405"/>
    <mergeCell ref="BL406:BM406"/>
    <mergeCell ref="BN406:BO406"/>
    <mergeCell ref="BL407:BM407"/>
    <mergeCell ref="BN407:BO407"/>
    <mergeCell ref="BL408:BM408"/>
    <mergeCell ref="BN408:BO408"/>
    <mergeCell ref="BL409:BM409"/>
    <mergeCell ref="BN409:BO409"/>
    <mergeCell ref="BL410:BM410"/>
    <mergeCell ref="BN410:BO410"/>
    <mergeCell ref="BL411:BM411"/>
    <mergeCell ref="BN411:BO411"/>
    <mergeCell ref="BL412:BM412"/>
    <mergeCell ref="BN412:BO412"/>
    <mergeCell ref="BL413:BM413"/>
    <mergeCell ref="BN413:BO413"/>
    <mergeCell ref="BL414:BM414"/>
    <mergeCell ref="BN414:BO414"/>
    <mergeCell ref="BL415:BM415"/>
    <mergeCell ref="BN415:BO415"/>
    <mergeCell ref="BL416:BM416"/>
    <mergeCell ref="BN416:BO416"/>
    <mergeCell ref="BL417:BM417"/>
    <mergeCell ref="BN417:BO417"/>
    <mergeCell ref="BL418:BM418"/>
    <mergeCell ref="BN418:BO418"/>
    <mergeCell ref="BL453:BM453"/>
    <mergeCell ref="BN453:BO453"/>
    <mergeCell ref="BL419:BM419"/>
    <mergeCell ref="BN419:BO419"/>
    <mergeCell ref="BL420:BM420"/>
    <mergeCell ref="BN420:BO420"/>
    <mergeCell ref="BL421:BM421"/>
    <mergeCell ref="BN421:BO421"/>
    <mergeCell ref="BL422:BM422"/>
    <mergeCell ref="BN422:BO422"/>
    <mergeCell ref="BL423:BM423"/>
    <mergeCell ref="BN423:BO423"/>
    <mergeCell ref="BL424:BM424"/>
    <mergeCell ref="BN424:BO424"/>
    <mergeCell ref="BL425:BM425"/>
    <mergeCell ref="BN425:BO425"/>
    <mergeCell ref="BL426:BM426"/>
    <mergeCell ref="BN426:BO426"/>
    <mergeCell ref="BL427:BM427"/>
    <mergeCell ref="BN427:BO427"/>
    <mergeCell ref="BL428:BM428"/>
    <mergeCell ref="BN428:BO428"/>
    <mergeCell ref="BL429:BM429"/>
    <mergeCell ref="BN429:BO429"/>
    <mergeCell ref="BL430:BM431"/>
    <mergeCell ref="BN430:BO431"/>
    <mergeCell ref="BL432:BM432"/>
    <mergeCell ref="BN432:BO432"/>
    <mergeCell ref="BL433:BM433"/>
    <mergeCell ref="BN433:BO433"/>
    <mergeCell ref="BL434:BM434"/>
    <mergeCell ref="BN434:BO434"/>
    <mergeCell ref="BL435:BM435"/>
    <mergeCell ref="BN435:BO435"/>
    <mergeCell ref="BL436:BM436"/>
    <mergeCell ref="BN436:BO436"/>
    <mergeCell ref="B485:C486"/>
    <mergeCell ref="D485:E486"/>
    <mergeCell ref="F485:G486"/>
    <mergeCell ref="BL473:BM473"/>
    <mergeCell ref="BN473:BO473"/>
    <mergeCell ref="BL474:BM474"/>
    <mergeCell ref="BN474:BO474"/>
    <mergeCell ref="BL475:BM475"/>
    <mergeCell ref="BN475:BO475"/>
    <mergeCell ref="BL478:BM478"/>
    <mergeCell ref="BN478:BO478"/>
    <mergeCell ref="BL479:BM479"/>
    <mergeCell ref="BN479:BO479"/>
    <mergeCell ref="BL480:BM480"/>
    <mergeCell ref="BN480:BO480"/>
    <mergeCell ref="BL481:BM481"/>
    <mergeCell ref="BN481:BO481"/>
    <mergeCell ref="BL350:BM351"/>
    <mergeCell ref="BN350:BO351"/>
    <mergeCell ref="B484:C484"/>
    <mergeCell ref="D484:E484"/>
    <mergeCell ref="F484:G484"/>
    <mergeCell ref="H484:I484"/>
    <mergeCell ref="J484:K484"/>
    <mergeCell ref="L484:M484"/>
    <mergeCell ref="N484:O484"/>
    <mergeCell ref="P484:Q484"/>
    <mergeCell ref="R484:S484"/>
    <mergeCell ref="T484:U484"/>
    <mergeCell ref="V484:W484"/>
    <mergeCell ref="X484:Y484"/>
    <mergeCell ref="Z484:AA484"/>
    <mergeCell ref="AB484:AC484"/>
    <mergeCell ref="AD484:AE484"/>
    <mergeCell ref="AF484:AG484"/>
    <mergeCell ref="AH484:AI484"/>
    <mergeCell ref="AJ484:AK484"/>
    <mergeCell ref="AL484:AM484"/>
    <mergeCell ref="AN484:AO484"/>
    <mergeCell ref="AP484:AQ484"/>
    <mergeCell ref="AR484:AS484"/>
    <mergeCell ref="AT484:AU484"/>
    <mergeCell ref="AV484:AW484"/>
    <mergeCell ref="AX484:AY484"/>
    <mergeCell ref="AZ484:BA484"/>
    <mergeCell ref="BB484:BC484"/>
    <mergeCell ref="BD484:BE484"/>
    <mergeCell ref="BF484:BG484"/>
    <mergeCell ref="BH484:BI484"/>
    <mergeCell ref="BJ484:BK484"/>
    <mergeCell ref="BL484:BM484"/>
    <mergeCell ref="BN484:BO484"/>
    <mergeCell ref="BL482:BM483"/>
    <mergeCell ref="BN482:BO483"/>
    <mergeCell ref="BL448:BM449"/>
    <mergeCell ref="BN448:BO449"/>
    <mergeCell ref="BL476:BM477"/>
    <mergeCell ref="BN476:BO477"/>
    <mergeCell ref="BL454:BM454"/>
    <mergeCell ref="BN454:BO454"/>
    <mergeCell ref="BL455:BM455"/>
    <mergeCell ref="BN455:BO455"/>
    <mergeCell ref="BL458:BM458"/>
    <mergeCell ref="BN458:BO458"/>
    <mergeCell ref="P280:Q281"/>
    <mergeCell ref="R280:S281"/>
    <mergeCell ref="T280:U281"/>
    <mergeCell ref="V280:W281"/>
    <mergeCell ref="X280:Y281"/>
    <mergeCell ref="Z280:AA281"/>
    <mergeCell ref="AB280:AC281"/>
    <mergeCell ref="AD280:AE281"/>
    <mergeCell ref="AF280:AG281"/>
    <mergeCell ref="AH280:AI281"/>
    <mergeCell ref="AJ280:AK281"/>
    <mergeCell ref="AL280:AM281"/>
    <mergeCell ref="AN280:AO281"/>
    <mergeCell ref="AP280:AQ281"/>
    <mergeCell ref="AR280:AS281"/>
    <mergeCell ref="AT280:AU281"/>
    <mergeCell ref="AV280:AW281"/>
    <mergeCell ref="AX280:AY281"/>
    <mergeCell ref="AZ280:BA281"/>
    <mergeCell ref="BB280:BC281"/>
    <mergeCell ref="BD280:BE281"/>
    <mergeCell ref="BF280:BG281"/>
    <mergeCell ref="BH280:BI281"/>
    <mergeCell ref="BJ280:BK281"/>
    <mergeCell ref="BL281:BM281"/>
    <mergeCell ref="BN281:BO281"/>
    <mergeCell ref="BL485:BM485"/>
    <mergeCell ref="BN485:BO485"/>
    <mergeCell ref="BL459:BM459"/>
    <mergeCell ref="BN459:BO459"/>
    <mergeCell ref="BL460:BM460"/>
    <mergeCell ref="BN460:BO460"/>
    <mergeCell ref="BL461:BM461"/>
    <mergeCell ref="BN461:BO461"/>
    <mergeCell ref="BH482:BI482"/>
    <mergeCell ref="BJ482:BK482"/>
    <mergeCell ref="BL437:BM437"/>
    <mergeCell ref="BN437:BO437"/>
    <mergeCell ref="BL438:BM438"/>
    <mergeCell ref="BN438:BO438"/>
    <mergeCell ref="BL439:BM439"/>
    <mergeCell ref="BN439:BO439"/>
    <mergeCell ref="BL440:BM440"/>
    <mergeCell ref="BN440:BO440"/>
    <mergeCell ref="BL441:BM441"/>
    <mergeCell ref="BN441:BO441"/>
    <mergeCell ref="BL442:BM442"/>
    <mergeCell ref="BN442:BO442"/>
    <mergeCell ref="BL443:BM443"/>
    <mergeCell ref="BN443:BO443"/>
    <mergeCell ref="BL444:BM444"/>
    <mergeCell ref="BN444:BO444"/>
    <mergeCell ref="BL445:BM445"/>
    <mergeCell ref="BN445:BO445"/>
    <mergeCell ref="BL446:BM446"/>
    <mergeCell ref="BN446:BO446"/>
    <mergeCell ref="BL447:BM447"/>
    <mergeCell ref="BN447:BO447"/>
    <mergeCell ref="BL450:BM450"/>
    <mergeCell ref="BN450:BO450"/>
    <mergeCell ref="BL451:BM451"/>
    <mergeCell ref="BN451:BO451"/>
    <mergeCell ref="BL452:BM452"/>
    <mergeCell ref="BN452:BO452"/>
    <mergeCell ref="B487:C488"/>
    <mergeCell ref="D487:E488"/>
    <mergeCell ref="F487:G488"/>
    <mergeCell ref="H487:I488"/>
    <mergeCell ref="J487:K488"/>
    <mergeCell ref="L487:M488"/>
    <mergeCell ref="N487:O488"/>
    <mergeCell ref="P487:Q488"/>
    <mergeCell ref="R487:S488"/>
    <mergeCell ref="T487:U488"/>
    <mergeCell ref="V487:W488"/>
    <mergeCell ref="X487:Y488"/>
    <mergeCell ref="Z487:AA488"/>
    <mergeCell ref="AB487:AC488"/>
    <mergeCell ref="AD487:AE488"/>
    <mergeCell ref="AF487:AG488"/>
    <mergeCell ref="AH487:AI488"/>
    <mergeCell ref="AJ487:AK488"/>
    <mergeCell ref="AL487:AM488"/>
    <mergeCell ref="AN487:AO488"/>
    <mergeCell ref="AP487:AQ488"/>
    <mergeCell ref="AR487:AS488"/>
    <mergeCell ref="AT487:AU488"/>
    <mergeCell ref="AV487:AW488"/>
    <mergeCell ref="AX487:AY488"/>
    <mergeCell ref="AZ487:BA488"/>
    <mergeCell ref="BB487:BC488"/>
    <mergeCell ref="BD487:BE488"/>
    <mergeCell ref="BF487:BG488"/>
    <mergeCell ref="BH487:BI488"/>
    <mergeCell ref="BJ487:BK488"/>
    <mergeCell ref="BL487:BM487"/>
    <mergeCell ref="BN487:BO487"/>
    <mergeCell ref="BL488:BM488"/>
    <mergeCell ref="BT266:BU266"/>
    <mergeCell ref="BV266:BW266"/>
    <mergeCell ref="BT267:BU267"/>
    <mergeCell ref="BV267:BW267"/>
    <mergeCell ref="BT268:BU268"/>
    <mergeCell ref="BV268:BW268"/>
    <mergeCell ref="BT271:BU272"/>
    <mergeCell ref="BV271:BW272"/>
    <mergeCell ref="BT273:BU273"/>
    <mergeCell ref="BV273:BW273"/>
    <mergeCell ref="BT274:BU274"/>
    <mergeCell ref="BV274:BW274"/>
    <mergeCell ref="BT277:BU277"/>
    <mergeCell ref="BV277:BW277"/>
    <mergeCell ref="BT278:BU278"/>
    <mergeCell ref="BV278:BW278"/>
    <mergeCell ref="BT279:BU279"/>
    <mergeCell ref="BV279:BW279"/>
    <mergeCell ref="BT280:BU280"/>
    <mergeCell ref="BV280:BW280"/>
    <mergeCell ref="BT281:BU281"/>
    <mergeCell ref="BV281:BW281"/>
    <mergeCell ref="BT282:BU282"/>
    <mergeCell ref="BV282:BW282"/>
    <mergeCell ref="BT283:BU283"/>
    <mergeCell ref="BV283:BW283"/>
    <mergeCell ref="BT286:BU286"/>
    <mergeCell ref="BV286:BW286"/>
    <mergeCell ref="BT287:BU287"/>
    <mergeCell ref="BV287:BW287"/>
    <mergeCell ref="BT288:BU288"/>
    <mergeCell ref="BV288:BW288"/>
    <mergeCell ref="BT289:BU289"/>
    <mergeCell ref="BV289:BW289"/>
    <mergeCell ref="BT290:BU290"/>
    <mergeCell ref="BV290:BW290"/>
    <mergeCell ref="BT291:BU291"/>
    <mergeCell ref="BV291:BW291"/>
    <mergeCell ref="BT292:BU292"/>
    <mergeCell ref="BV292:BW292"/>
    <mergeCell ref="BT293:BU293"/>
    <mergeCell ref="BV293:BW293"/>
    <mergeCell ref="BT294:BU294"/>
    <mergeCell ref="BV294:BW294"/>
    <mergeCell ref="BT295:BU295"/>
    <mergeCell ref="BV295:BW295"/>
    <mergeCell ref="BT298:BU298"/>
    <mergeCell ref="BV298:BW298"/>
    <mergeCell ref="BT299:BU299"/>
    <mergeCell ref="BV299:BW299"/>
    <mergeCell ref="BT300:BU300"/>
    <mergeCell ref="BV300:BW300"/>
    <mergeCell ref="BT301:BU301"/>
    <mergeCell ref="BV301:BW301"/>
    <mergeCell ref="BT302:BU302"/>
    <mergeCell ref="BV302:BW302"/>
    <mergeCell ref="BT303:BU304"/>
    <mergeCell ref="BV303:BW304"/>
    <mergeCell ref="BT307:BU307"/>
    <mergeCell ref="BV307:BW307"/>
    <mergeCell ref="BT308:BU308"/>
    <mergeCell ref="BV308:BW308"/>
    <mergeCell ref="BT309:BU309"/>
    <mergeCell ref="BV309:BW309"/>
    <mergeCell ref="BT310:BU310"/>
    <mergeCell ref="BV310:BW310"/>
    <mergeCell ref="BT311:BU311"/>
    <mergeCell ref="BV311:BW311"/>
    <mergeCell ref="BT312:BU312"/>
    <mergeCell ref="BV312:BW312"/>
    <mergeCell ref="BT313:BU313"/>
    <mergeCell ref="BV313:BW313"/>
    <mergeCell ref="BT316:BU316"/>
    <mergeCell ref="BV316:BW316"/>
    <mergeCell ref="BT319:BU319"/>
    <mergeCell ref="BV319:BW319"/>
    <mergeCell ref="BT320:BU320"/>
    <mergeCell ref="BV320:BW320"/>
    <mergeCell ref="BT321:BU321"/>
    <mergeCell ref="BV321:BW321"/>
    <mergeCell ref="BT322:BU323"/>
    <mergeCell ref="BV322:BW323"/>
    <mergeCell ref="BT324:BU324"/>
    <mergeCell ref="BV324:BW324"/>
    <mergeCell ref="BT325:BU325"/>
    <mergeCell ref="BV325:BW325"/>
    <mergeCell ref="BT326:BU326"/>
    <mergeCell ref="BV326:BW326"/>
    <mergeCell ref="BT327:BU327"/>
    <mergeCell ref="BV327:BW327"/>
    <mergeCell ref="BT328:BU328"/>
    <mergeCell ref="BV328:BW328"/>
    <mergeCell ref="BT329:BU329"/>
    <mergeCell ref="BV329:BW329"/>
    <mergeCell ref="BV314:BW315"/>
    <mergeCell ref="BV317:BW318"/>
    <mergeCell ref="BT330:BU330"/>
    <mergeCell ref="BV330:BW330"/>
    <mergeCell ref="BT331:BU331"/>
    <mergeCell ref="BV331:BW331"/>
    <mergeCell ref="BT332:BU332"/>
    <mergeCell ref="BV332:BW332"/>
    <mergeCell ref="BT333:BU333"/>
    <mergeCell ref="BV333:BW333"/>
    <mergeCell ref="BT334:BU334"/>
    <mergeCell ref="BV334:BW334"/>
    <mergeCell ref="BT335:BU335"/>
    <mergeCell ref="BV335:BW335"/>
    <mergeCell ref="BT336:BU336"/>
    <mergeCell ref="BV336:BW336"/>
    <mergeCell ref="BT339:BU339"/>
    <mergeCell ref="BV339:BW339"/>
    <mergeCell ref="BT340:BU340"/>
    <mergeCell ref="BV340:BW340"/>
    <mergeCell ref="BT341:BU341"/>
    <mergeCell ref="BV341:BW341"/>
    <mergeCell ref="BT342:BU342"/>
    <mergeCell ref="BV342:BW342"/>
    <mergeCell ref="BT343:BU343"/>
    <mergeCell ref="BV343:BW343"/>
    <mergeCell ref="BT344:BU344"/>
    <mergeCell ref="BV344:BW344"/>
    <mergeCell ref="BT345:BU345"/>
    <mergeCell ref="BV345:BW345"/>
    <mergeCell ref="BT346:BU346"/>
    <mergeCell ref="BV346:BW346"/>
    <mergeCell ref="BT347:BU347"/>
    <mergeCell ref="BV347:BW347"/>
    <mergeCell ref="BT348:BU348"/>
    <mergeCell ref="BV348:BW348"/>
    <mergeCell ref="BT349:BU349"/>
    <mergeCell ref="BV349:BW349"/>
    <mergeCell ref="BT350:BU351"/>
    <mergeCell ref="BV350:BW351"/>
    <mergeCell ref="BT352:BU352"/>
    <mergeCell ref="BV352:BW352"/>
    <mergeCell ref="BT353:BU353"/>
    <mergeCell ref="BV353:BW353"/>
    <mergeCell ref="BT354:BU354"/>
    <mergeCell ref="BV354:BW354"/>
    <mergeCell ref="BT355:BU355"/>
    <mergeCell ref="BV355:BW355"/>
    <mergeCell ref="BT356:BU356"/>
    <mergeCell ref="BV356:BW356"/>
    <mergeCell ref="BT357:BU357"/>
    <mergeCell ref="BV357:BW357"/>
    <mergeCell ref="BT358:BU358"/>
    <mergeCell ref="BV358:BW358"/>
    <mergeCell ref="BT359:BU359"/>
    <mergeCell ref="BV359:BW359"/>
    <mergeCell ref="BT360:BU360"/>
    <mergeCell ref="BV360:BW360"/>
    <mergeCell ref="BT361:BU361"/>
    <mergeCell ref="BV361:BW361"/>
    <mergeCell ref="BT362:BU362"/>
    <mergeCell ref="BV362:BW362"/>
    <mergeCell ref="BT363:BU363"/>
    <mergeCell ref="BV363:BW363"/>
    <mergeCell ref="BT364:BU364"/>
    <mergeCell ref="BV364:BW364"/>
    <mergeCell ref="BT365:BU365"/>
    <mergeCell ref="BV365:BW365"/>
    <mergeCell ref="BT366:BU366"/>
    <mergeCell ref="BV366:BW366"/>
    <mergeCell ref="BT367:BU367"/>
    <mergeCell ref="BV367:BW367"/>
    <mergeCell ref="BT368:BU368"/>
    <mergeCell ref="BV368:BW368"/>
    <mergeCell ref="BT369:BU369"/>
    <mergeCell ref="BV369:BW369"/>
    <mergeCell ref="BT370:BU370"/>
    <mergeCell ref="BV370:BW370"/>
    <mergeCell ref="BT371:BU371"/>
    <mergeCell ref="BV371:BW371"/>
    <mergeCell ref="BT372:BU372"/>
    <mergeCell ref="BV372:BW372"/>
    <mergeCell ref="BT373:BU373"/>
    <mergeCell ref="BV373:BW373"/>
    <mergeCell ref="BT374:BU374"/>
    <mergeCell ref="BV374:BW374"/>
    <mergeCell ref="BT375:BU375"/>
    <mergeCell ref="BV375:BW375"/>
    <mergeCell ref="BT376:BU376"/>
    <mergeCell ref="BV376:BW376"/>
    <mergeCell ref="BT377:BU377"/>
    <mergeCell ref="BV377:BW377"/>
    <mergeCell ref="BT378:BU378"/>
    <mergeCell ref="BV378:BW378"/>
    <mergeCell ref="BT379:BU379"/>
    <mergeCell ref="BV379:BW379"/>
    <mergeCell ref="BT380:BU380"/>
    <mergeCell ref="BV380:BW380"/>
    <mergeCell ref="BT381:BU381"/>
    <mergeCell ref="BV381:BW381"/>
    <mergeCell ref="BT382:BU382"/>
    <mergeCell ref="BV382:BW382"/>
    <mergeCell ref="BT383:BU383"/>
    <mergeCell ref="BV383:BW383"/>
    <mergeCell ref="BT384:BU384"/>
    <mergeCell ref="BV384:BW384"/>
    <mergeCell ref="BT385:BU385"/>
    <mergeCell ref="BV385:BW385"/>
    <mergeCell ref="BT386:BU386"/>
    <mergeCell ref="BV386:BW386"/>
    <mergeCell ref="BT387:BU387"/>
    <mergeCell ref="BV387:BW387"/>
    <mergeCell ref="BT388:BU388"/>
    <mergeCell ref="BV388:BW388"/>
    <mergeCell ref="BT389:BU389"/>
    <mergeCell ref="BV389:BW389"/>
    <mergeCell ref="BT390:BU390"/>
    <mergeCell ref="BV390:BW390"/>
    <mergeCell ref="BT391:BU391"/>
    <mergeCell ref="BV391:BW391"/>
    <mergeCell ref="BT392:BU392"/>
    <mergeCell ref="BV392:BW392"/>
    <mergeCell ref="BT393:BU393"/>
    <mergeCell ref="BV393:BW393"/>
    <mergeCell ref="BT394:BU394"/>
    <mergeCell ref="BV394:BW394"/>
    <mergeCell ref="BT395:BU395"/>
    <mergeCell ref="BV395:BW395"/>
    <mergeCell ref="BT396:BU396"/>
    <mergeCell ref="BV396:BW396"/>
    <mergeCell ref="BT397:BU397"/>
    <mergeCell ref="BV397:BW397"/>
    <mergeCell ref="BT398:BU398"/>
    <mergeCell ref="BV398:BW398"/>
    <mergeCell ref="BT399:BU399"/>
    <mergeCell ref="BV399:BW399"/>
    <mergeCell ref="BT400:BU400"/>
    <mergeCell ref="BV400:BW400"/>
    <mergeCell ref="BT401:BU401"/>
    <mergeCell ref="BV401:BW401"/>
    <mergeCell ref="BT402:BU402"/>
    <mergeCell ref="BV402:BW402"/>
    <mergeCell ref="BT403:BU403"/>
    <mergeCell ref="BV403:BW403"/>
    <mergeCell ref="BT404:BU404"/>
    <mergeCell ref="BV404:BW404"/>
    <mergeCell ref="BT405:BU405"/>
    <mergeCell ref="BV405:BW405"/>
    <mergeCell ref="BT406:BU406"/>
    <mergeCell ref="BV406:BW406"/>
    <mergeCell ref="BT407:BU407"/>
    <mergeCell ref="BV407:BW407"/>
    <mergeCell ref="BT408:BU408"/>
    <mergeCell ref="BV408:BW408"/>
    <mergeCell ref="BT409:BU409"/>
    <mergeCell ref="BV409:BW409"/>
    <mergeCell ref="BT410:BU410"/>
    <mergeCell ref="BV410:BW410"/>
    <mergeCell ref="BT411:BU411"/>
    <mergeCell ref="BV411:BW411"/>
    <mergeCell ref="BT412:BU412"/>
    <mergeCell ref="BV412:BW412"/>
    <mergeCell ref="BT413:BU413"/>
    <mergeCell ref="BV413:BW413"/>
    <mergeCell ref="BT414:BU414"/>
    <mergeCell ref="BV414:BW414"/>
    <mergeCell ref="BT415:BU415"/>
    <mergeCell ref="BV415:BW415"/>
    <mergeCell ref="BT416:BU416"/>
    <mergeCell ref="BV416:BW416"/>
    <mergeCell ref="BT417:BU417"/>
    <mergeCell ref="BV417:BW417"/>
    <mergeCell ref="BT418:BU418"/>
    <mergeCell ref="BV418:BW418"/>
    <mergeCell ref="BT419:BU419"/>
    <mergeCell ref="BV419:BW419"/>
    <mergeCell ref="BT420:BU420"/>
    <mergeCell ref="BV420:BW420"/>
    <mergeCell ref="BT421:BU421"/>
    <mergeCell ref="BV421:BW421"/>
    <mergeCell ref="BT422:BU422"/>
    <mergeCell ref="BV422:BW422"/>
    <mergeCell ref="BT423:BU423"/>
    <mergeCell ref="BV423:BW423"/>
    <mergeCell ref="BT424:BU424"/>
    <mergeCell ref="BV424:BW424"/>
    <mergeCell ref="BT425:BU425"/>
    <mergeCell ref="BV425:BW425"/>
    <mergeCell ref="BT426:BU426"/>
    <mergeCell ref="BV426:BW426"/>
    <mergeCell ref="BT427:BU427"/>
    <mergeCell ref="BV427:BW427"/>
    <mergeCell ref="BT428:BU428"/>
    <mergeCell ref="BV428:BW428"/>
    <mergeCell ref="BT429:BU429"/>
    <mergeCell ref="BV429:BW429"/>
    <mergeCell ref="BT430:BU431"/>
    <mergeCell ref="BV430:BW431"/>
    <mergeCell ref="BT432:BU432"/>
    <mergeCell ref="BV432:BW432"/>
    <mergeCell ref="BT433:BU433"/>
    <mergeCell ref="BV433:BW433"/>
    <mergeCell ref="BT434:BU434"/>
    <mergeCell ref="BV434:BW434"/>
    <mergeCell ref="BT435:BU435"/>
    <mergeCell ref="BV435:BW435"/>
    <mergeCell ref="BT436:BU436"/>
    <mergeCell ref="BV436:BW436"/>
    <mergeCell ref="BT437:BU437"/>
    <mergeCell ref="BV437:BW437"/>
    <mergeCell ref="BT438:BU438"/>
    <mergeCell ref="BV438:BW438"/>
    <mergeCell ref="BT439:BU439"/>
    <mergeCell ref="BV439:BW439"/>
    <mergeCell ref="BT440:BU440"/>
    <mergeCell ref="BV440:BW440"/>
    <mergeCell ref="BT441:BU441"/>
    <mergeCell ref="BV441:BW441"/>
    <mergeCell ref="BT442:BU442"/>
    <mergeCell ref="BV442:BW442"/>
    <mergeCell ref="BT443:BU443"/>
    <mergeCell ref="BV443:BW443"/>
    <mergeCell ref="BT444:BU444"/>
    <mergeCell ref="BV444:BW444"/>
    <mergeCell ref="BT445:BU445"/>
    <mergeCell ref="BV445:BW445"/>
    <mergeCell ref="BT446:BU446"/>
    <mergeCell ref="BV446:BW446"/>
    <mergeCell ref="BT447:BU447"/>
    <mergeCell ref="BV447:BW447"/>
    <mergeCell ref="BT448:BU449"/>
    <mergeCell ref="BV448:BW449"/>
    <mergeCell ref="BT450:BU450"/>
    <mergeCell ref="BV450:BW450"/>
    <mergeCell ref="BT451:BU451"/>
    <mergeCell ref="BV451:BW451"/>
    <mergeCell ref="BT476:BU477"/>
    <mergeCell ref="BV476:BW477"/>
    <mergeCell ref="BT452:BU452"/>
    <mergeCell ref="BV452:BW452"/>
    <mergeCell ref="BT453:BU453"/>
    <mergeCell ref="BV453:BW453"/>
    <mergeCell ref="BT454:BU454"/>
    <mergeCell ref="BV454:BW454"/>
    <mergeCell ref="BT455:BU455"/>
    <mergeCell ref="BV455:BW455"/>
    <mergeCell ref="BT458:BU458"/>
    <mergeCell ref="BV458:BW458"/>
    <mergeCell ref="BT459:BU459"/>
    <mergeCell ref="BV459:BW459"/>
    <mergeCell ref="BT460:BU460"/>
    <mergeCell ref="BV460:BW460"/>
    <mergeCell ref="BT461:BU461"/>
    <mergeCell ref="BV461:BW461"/>
    <mergeCell ref="BT462:BU462"/>
    <mergeCell ref="BV462:BW462"/>
    <mergeCell ref="BT463:BU463"/>
    <mergeCell ref="BV463:BW463"/>
    <mergeCell ref="BT464:BU464"/>
    <mergeCell ref="BV464:BW464"/>
    <mergeCell ref="BT465:BU465"/>
    <mergeCell ref="BV465:BW465"/>
    <mergeCell ref="BT466:BU466"/>
    <mergeCell ref="BV466:BW466"/>
    <mergeCell ref="BT467:BU467"/>
    <mergeCell ref="BV467:BW467"/>
    <mergeCell ref="BT468:BU468"/>
    <mergeCell ref="BV468:BW468"/>
    <mergeCell ref="BT469:BU469"/>
    <mergeCell ref="BV469:BW469"/>
    <mergeCell ref="BT470:BU470"/>
    <mergeCell ref="BV470:BW470"/>
    <mergeCell ref="J511:K511"/>
    <mergeCell ref="H512:I512"/>
    <mergeCell ref="J512:K512"/>
    <mergeCell ref="H513:I513"/>
    <mergeCell ref="J513:K513"/>
    <mergeCell ref="H514:I514"/>
    <mergeCell ref="J514:K514"/>
    <mergeCell ref="BT490:BU490"/>
    <mergeCell ref="BV490:BW490"/>
    <mergeCell ref="B456:C457"/>
    <mergeCell ref="D456:E457"/>
    <mergeCell ref="F456:G457"/>
    <mergeCell ref="H456:I457"/>
    <mergeCell ref="J456:K457"/>
    <mergeCell ref="L456:M457"/>
    <mergeCell ref="N456:O457"/>
    <mergeCell ref="P456:Q457"/>
    <mergeCell ref="R456:S457"/>
    <mergeCell ref="T456:U457"/>
    <mergeCell ref="V456:W457"/>
    <mergeCell ref="X456:Y457"/>
    <mergeCell ref="Z456:AA457"/>
    <mergeCell ref="AB456:AC457"/>
    <mergeCell ref="AD456:AE457"/>
    <mergeCell ref="AF456:AG457"/>
    <mergeCell ref="AH456:AI457"/>
    <mergeCell ref="AJ456:AK457"/>
    <mergeCell ref="AL456:AM457"/>
    <mergeCell ref="AN456:AO457"/>
    <mergeCell ref="AP456:AQ457"/>
    <mergeCell ref="AR456:AS457"/>
    <mergeCell ref="AT456:AU457"/>
    <mergeCell ref="AZ456:BA457"/>
    <mergeCell ref="BB456:BC457"/>
    <mergeCell ref="BD456:BE457"/>
    <mergeCell ref="BF456:BG457"/>
    <mergeCell ref="BH456:BI457"/>
    <mergeCell ref="BJ456:BK457"/>
    <mergeCell ref="BL456:BM457"/>
    <mergeCell ref="BN456:BO457"/>
    <mergeCell ref="BP456:BQ457"/>
    <mergeCell ref="BR456:BS457"/>
    <mergeCell ref="BT456:BU457"/>
    <mergeCell ref="BV456:BW457"/>
    <mergeCell ref="AV456:AW457"/>
    <mergeCell ref="AX456:AY457"/>
    <mergeCell ref="BT471:BU471"/>
    <mergeCell ref="BV471:BW471"/>
    <mergeCell ref="BT472:BU472"/>
    <mergeCell ref="BV472:BW472"/>
    <mergeCell ref="BT473:BU473"/>
    <mergeCell ref="BV473:BW473"/>
    <mergeCell ref="B489:C490"/>
    <mergeCell ref="D489:E490"/>
    <mergeCell ref="F489:G490"/>
    <mergeCell ref="H489:I490"/>
    <mergeCell ref="L510:M510"/>
    <mergeCell ref="N510:O510"/>
    <mergeCell ref="L511:M511"/>
    <mergeCell ref="N511:O511"/>
    <mergeCell ref="L512:M512"/>
    <mergeCell ref="N512:O512"/>
    <mergeCell ref="L513:M513"/>
    <mergeCell ref="N513:O513"/>
    <mergeCell ref="BR35:BR36"/>
    <mergeCell ref="BX230:CA230"/>
    <mergeCell ref="BX231:BY231"/>
    <mergeCell ref="BZ231:CA231"/>
    <mergeCell ref="BX232:BY232"/>
    <mergeCell ref="BZ232:CA232"/>
    <mergeCell ref="BX233:BY233"/>
    <mergeCell ref="BZ233:CA233"/>
    <mergeCell ref="BX234:BY234"/>
    <mergeCell ref="BZ234:CA234"/>
    <mergeCell ref="BX235:BY235"/>
    <mergeCell ref="BZ235:CA235"/>
    <mergeCell ref="BS35:BS36"/>
    <mergeCell ref="BP37:BP38"/>
    <mergeCell ref="BQ37:BQ38"/>
    <mergeCell ref="BR37:BR38"/>
    <mergeCell ref="BS37:BS38"/>
    <mergeCell ref="BP39:BP40"/>
    <mergeCell ref="BQ39:BQ40"/>
    <mergeCell ref="BR39:BR40"/>
    <mergeCell ref="BS39:BS40"/>
    <mergeCell ref="BP41:BP42"/>
    <mergeCell ref="BQ41:BQ42"/>
    <mergeCell ref="BR41:BR42"/>
    <mergeCell ref="BS41:BS42"/>
    <mergeCell ref="BP43:BP44"/>
    <mergeCell ref="BQ43:BQ44"/>
    <mergeCell ref="BR43:BR44"/>
    <mergeCell ref="BS43:BS44"/>
    <mergeCell ref="BP45:BP46"/>
    <mergeCell ref="BQ45:BQ46"/>
    <mergeCell ref="BR45:BR46"/>
    <mergeCell ref="BS45:BS46"/>
    <mergeCell ref="BP47:BP48"/>
    <mergeCell ref="BQ47:BQ48"/>
    <mergeCell ref="BR47:BR48"/>
    <mergeCell ref="BS47:BS48"/>
    <mergeCell ref="BP49:BP50"/>
    <mergeCell ref="BY35:BY36"/>
    <mergeCell ref="BZ35:BZ36"/>
    <mergeCell ref="CA35:CA36"/>
    <mergeCell ref="BX37:BX38"/>
    <mergeCell ref="BY37:BY38"/>
    <mergeCell ref="BZ37:BZ38"/>
    <mergeCell ref="CA37:CA38"/>
    <mergeCell ref="BX39:BX40"/>
    <mergeCell ref="BY39:BY40"/>
    <mergeCell ref="BZ39:BZ40"/>
    <mergeCell ref="CA39:CA40"/>
    <mergeCell ref="BX41:BX42"/>
    <mergeCell ref="BY41:BY42"/>
    <mergeCell ref="BZ41:BZ42"/>
    <mergeCell ref="CA41:CA42"/>
    <mergeCell ref="BX43:BX44"/>
    <mergeCell ref="BY43:BY44"/>
    <mergeCell ref="BZ43:BZ44"/>
    <mergeCell ref="CA43:CA44"/>
    <mergeCell ref="BX45:BX46"/>
    <mergeCell ref="BY45:BY46"/>
    <mergeCell ref="BZ45:BZ46"/>
    <mergeCell ref="CA45:CA46"/>
    <mergeCell ref="BX47:BX48"/>
    <mergeCell ref="BY47:BY48"/>
    <mergeCell ref="BZ47:BZ48"/>
    <mergeCell ref="BQ49:BQ50"/>
    <mergeCell ref="BR49:BR50"/>
    <mergeCell ref="BS49:BS50"/>
    <mergeCell ref="BP51:BP52"/>
    <mergeCell ref="BP5:BS5"/>
    <mergeCell ref="BP6:BQ6"/>
    <mergeCell ref="BR6:BS6"/>
    <mergeCell ref="BP8:BP9"/>
    <mergeCell ref="BQ8:BQ9"/>
    <mergeCell ref="BR8:BR9"/>
    <mergeCell ref="BS8:BS9"/>
    <mergeCell ref="BP10:BP11"/>
    <mergeCell ref="BQ10:BQ11"/>
    <mergeCell ref="BR10:BR11"/>
    <mergeCell ref="BS10:BS11"/>
    <mergeCell ref="BP12:BP13"/>
    <mergeCell ref="BQ12:BQ13"/>
    <mergeCell ref="BR12:BR13"/>
    <mergeCell ref="BS12:BS13"/>
    <mergeCell ref="BP14:BP15"/>
    <mergeCell ref="BQ14:BQ15"/>
    <mergeCell ref="BR14:BR15"/>
    <mergeCell ref="BS14:BS15"/>
    <mergeCell ref="BP16:BP17"/>
    <mergeCell ref="BQ16:BQ17"/>
    <mergeCell ref="BR16:BR17"/>
    <mergeCell ref="BS16:BS17"/>
    <mergeCell ref="BP18:BP19"/>
    <mergeCell ref="BQ18:BQ19"/>
    <mergeCell ref="BR18:BR19"/>
    <mergeCell ref="BS18:BS19"/>
    <mergeCell ref="BP20:BP21"/>
    <mergeCell ref="BQ20:BQ21"/>
    <mergeCell ref="BR20:BR21"/>
    <mergeCell ref="BS20:BS21"/>
    <mergeCell ref="BP22:BP23"/>
    <mergeCell ref="BQ22:BQ23"/>
    <mergeCell ref="BR22:BR23"/>
    <mergeCell ref="BS22:BS23"/>
    <mergeCell ref="BQ51:BQ52"/>
    <mergeCell ref="BR51:BR52"/>
    <mergeCell ref="BS51:BS52"/>
    <mergeCell ref="BP24:BP25"/>
    <mergeCell ref="BQ24:BQ25"/>
    <mergeCell ref="BR24:BR25"/>
    <mergeCell ref="BS24:BS25"/>
    <mergeCell ref="BP26:BP27"/>
    <mergeCell ref="BQ26:BQ27"/>
    <mergeCell ref="BR26:BR27"/>
    <mergeCell ref="BS26:BS27"/>
    <mergeCell ref="BP29:BP30"/>
    <mergeCell ref="BQ29:BQ30"/>
    <mergeCell ref="BR29:BR30"/>
    <mergeCell ref="BS29:BS30"/>
    <mergeCell ref="BP31:BP32"/>
    <mergeCell ref="BQ31:BQ32"/>
    <mergeCell ref="BR31:BR32"/>
    <mergeCell ref="BS31:BS32"/>
    <mergeCell ref="BP33:BP34"/>
    <mergeCell ref="BQ33:BQ34"/>
    <mergeCell ref="BR33:BR34"/>
    <mergeCell ref="BS33:BS34"/>
    <mergeCell ref="BP35:BP36"/>
    <mergeCell ref="BQ35:BQ36"/>
    <mergeCell ref="BP54:BP55"/>
    <mergeCell ref="BQ54:BQ55"/>
    <mergeCell ref="BR54:BR55"/>
    <mergeCell ref="BS54:BS55"/>
    <mergeCell ref="BP56:BP57"/>
    <mergeCell ref="BQ56:BQ57"/>
    <mergeCell ref="BR56:BR57"/>
    <mergeCell ref="BS56:BS57"/>
    <mergeCell ref="BP58:BP59"/>
    <mergeCell ref="BQ58:BQ59"/>
    <mergeCell ref="BR58:BR59"/>
    <mergeCell ref="BS58:BS59"/>
    <mergeCell ref="BP60:BP61"/>
    <mergeCell ref="BQ60:BQ61"/>
    <mergeCell ref="BR60:BR61"/>
    <mergeCell ref="BS60:BS61"/>
    <mergeCell ref="BP62:BP63"/>
    <mergeCell ref="BQ62:BQ63"/>
    <mergeCell ref="BR62:BR63"/>
    <mergeCell ref="BS62:BS63"/>
    <mergeCell ref="BP65:BP66"/>
    <mergeCell ref="BQ65:BQ66"/>
    <mergeCell ref="BR65:BR66"/>
    <mergeCell ref="BS65:BS66"/>
    <mergeCell ref="BP68:BP69"/>
    <mergeCell ref="BQ68:BQ69"/>
    <mergeCell ref="BR68:BR69"/>
    <mergeCell ref="BS68:BS69"/>
    <mergeCell ref="BP70:BP71"/>
    <mergeCell ref="BQ70:BQ71"/>
    <mergeCell ref="BR70:BR71"/>
    <mergeCell ref="BS70:BS71"/>
    <mergeCell ref="BP72:BP73"/>
    <mergeCell ref="BQ72:BQ73"/>
    <mergeCell ref="BR72:BR73"/>
    <mergeCell ref="BS72:BS73"/>
    <mergeCell ref="BP74:BP75"/>
    <mergeCell ref="BQ74:BQ75"/>
    <mergeCell ref="BR74:BR75"/>
    <mergeCell ref="BS74:BS75"/>
    <mergeCell ref="BP77:BP78"/>
    <mergeCell ref="BQ77:BQ78"/>
    <mergeCell ref="BR77:BR78"/>
    <mergeCell ref="BS77:BS78"/>
    <mergeCell ref="BP79:BP80"/>
    <mergeCell ref="BQ79:BQ80"/>
    <mergeCell ref="BR79:BR80"/>
    <mergeCell ref="BS79:BS80"/>
    <mergeCell ref="BP81:BP82"/>
    <mergeCell ref="BQ81:BQ82"/>
    <mergeCell ref="BR81:BR82"/>
    <mergeCell ref="BS81:BS82"/>
    <mergeCell ref="BP83:BP84"/>
    <mergeCell ref="BQ83:BQ84"/>
    <mergeCell ref="BR83:BR84"/>
    <mergeCell ref="BS83:BS84"/>
    <mergeCell ref="BP85:BP86"/>
    <mergeCell ref="BQ85:BQ86"/>
    <mergeCell ref="BR85:BR86"/>
    <mergeCell ref="BS85:BS86"/>
    <mergeCell ref="BP87:BP88"/>
    <mergeCell ref="BQ87:BQ88"/>
    <mergeCell ref="BR87:BR88"/>
    <mergeCell ref="BS87:BS88"/>
    <mergeCell ref="BP90:BP91"/>
    <mergeCell ref="BQ90:BQ91"/>
    <mergeCell ref="BR90:BR91"/>
    <mergeCell ref="BS90:BS91"/>
    <mergeCell ref="BP92:BP93"/>
    <mergeCell ref="BQ92:BQ93"/>
    <mergeCell ref="BR92:BR93"/>
    <mergeCell ref="BS92:BS93"/>
    <mergeCell ref="BP94:BP95"/>
    <mergeCell ref="BQ94:BQ95"/>
    <mergeCell ref="BR94:BR95"/>
    <mergeCell ref="BS94:BS95"/>
    <mergeCell ref="BP96:BP97"/>
    <mergeCell ref="BQ96:BQ97"/>
    <mergeCell ref="BR96:BR97"/>
    <mergeCell ref="BS96:BS97"/>
    <mergeCell ref="BP98:BP99"/>
    <mergeCell ref="BQ98:BQ99"/>
    <mergeCell ref="BR98:BR99"/>
    <mergeCell ref="BS98:BS99"/>
    <mergeCell ref="BP100:BP101"/>
    <mergeCell ref="BQ100:BQ101"/>
    <mergeCell ref="BR100:BR101"/>
    <mergeCell ref="BS100:BS101"/>
    <mergeCell ref="BP102:BP103"/>
    <mergeCell ref="BQ102:BQ103"/>
    <mergeCell ref="BR102:BR103"/>
    <mergeCell ref="BS102:BS103"/>
    <mergeCell ref="BP105:BP106"/>
    <mergeCell ref="BQ105:BQ106"/>
    <mergeCell ref="BR105:BR106"/>
    <mergeCell ref="BS105:BS106"/>
    <mergeCell ref="BP107:BP108"/>
    <mergeCell ref="BQ107:BQ108"/>
    <mergeCell ref="BR107:BR108"/>
    <mergeCell ref="BS107:BS108"/>
    <mergeCell ref="BP111:BP112"/>
    <mergeCell ref="BQ111:BQ112"/>
    <mergeCell ref="BR111:BR112"/>
    <mergeCell ref="BS111:BS112"/>
    <mergeCell ref="BP114:BP115"/>
    <mergeCell ref="BQ114:BQ115"/>
    <mergeCell ref="BR114:BR115"/>
    <mergeCell ref="BS114:BS115"/>
    <mergeCell ref="BP116:BP117"/>
    <mergeCell ref="BQ116:BQ117"/>
    <mergeCell ref="BR116:BR117"/>
    <mergeCell ref="BS116:BS117"/>
    <mergeCell ref="BP118:BP119"/>
    <mergeCell ref="BQ118:BQ119"/>
    <mergeCell ref="BR118:BR119"/>
    <mergeCell ref="BS118:BS119"/>
    <mergeCell ref="BP124:BP125"/>
    <mergeCell ref="BQ124:BQ125"/>
    <mergeCell ref="BR124:BR125"/>
    <mergeCell ref="BS124:BS125"/>
    <mergeCell ref="BP127:BP128"/>
    <mergeCell ref="BQ127:BQ128"/>
    <mergeCell ref="BR127:BR128"/>
    <mergeCell ref="BS127:BS128"/>
    <mergeCell ref="BP129:BP130"/>
    <mergeCell ref="BQ129:BQ130"/>
    <mergeCell ref="BR129:BR130"/>
    <mergeCell ref="BS129:BS130"/>
    <mergeCell ref="BP131:BP132"/>
    <mergeCell ref="BQ131:BQ132"/>
    <mergeCell ref="BR131:BR132"/>
    <mergeCell ref="BS131:BS132"/>
    <mergeCell ref="BP134:BP135"/>
    <mergeCell ref="BQ134:BQ135"/>
    <mergeCell ref="BR134:BR135"/>
    <mergeCell ref="BS134:BS135"/>
    <mergeCell ref="BP137:BP138"/>
    <mergeCell ref="BQ137:BQ138"/>
    <mergeCell ref="BR137:BR138"/>
    <mergeCell ref="BS137:BS138"/>
    <mergeCell ref="BP139:BP140"/>
    <mergeCell ref="BQ139:BQ140"/>
    <mergeCell ref="BR139:BR140"/>
    <mergeCell ref="BS139:BS140"/>
    <mergeCell ref="BP141:BP142"/>
    <mergeCell ref="BQ141:BQ142"/>
    <mergeCell ref="BR141:BR142"/>
    <mergeCell ref="BS141:BS142"/>
    <mergeCell ref="BP143:BP144"/>
    <mergeCell ref="BQ143:BQ144"/>
    <mergeCell ref="BR143:BR144"/>
    <mergeCell ref="BS143:BS144"/>
    <mergeCell ref="BP145:BP146"/>
    <mergeCell ref="BQ145:BQ146"/>
    <mergeCell ref="BR145:BR146"/>
    <mergeCell ref="BS145:BS146"/>
    <mergeCell ref="BP147:BP148"/>
    <mergeCell ref="BQ147:BQ148"/>
    <mergeCell ref="BR147:BR148"/>
    <mergeCell ref="BS147:BS148"/>
    <mergeCell ref="BP149:BP150"/>
    <mergeCell ref="BQ149:BQ150"/>
    <mergeCell ref="BR149:BR150"/>
    <mergeCell ref="BS149:BS150"/>
    <mergeCell ref="BP151:BP152"/>
    <mergeCell ref="BQ151:BQ152"/>
    <mergeCell ref="BR151:BR152"/>
    <mergeCell ref="BS151:BS152"/>
    <mergeCell ref="BP153:BP154"/>
    <mergeCell ref="BQ153:BQ154"/>
    <mergeCell ref="BR153:BR154"/>
    <mergeCell ref="BS153:BS154"/>
    <mergeCell ref="BP155:BP156"/>
    <mergeCell ref="BQ155:BQ156"/>
    <mergeCell ref="BR155:BR156"/>
    <mergeCell ref="BS155:BS156"/>
    <mergeCell ref="BP157:BP158"/>
    <mergeCell ref="BQ157:BQ158"/>
    <mergeCell ref="BR157:BR158"/>
    <mergeCell ref="BS157:BS158"/>
    <mergeCell ref="BP160:BP161"/>
    <mergeCell ref="BQ160:BQ161"/>
    <mergeCell ref="BR160:BR161"/>
    <mergeCell ref="BS160:BS161"/>
    <mergeCell ref="BP163:BP164"/>
    <mergeCell ref="BQ163:BQ164"/>
    <mergeCell ref="BR163:BR164"/>
    <mergeCell ref="BS163:BS164"/>
    <mergeCell ref="BP165:BP166"/>
    <mergeCell ref="BQ165:BQ166"/>
    <mergeCell ref="BR165:BR166"/>
    <mergeCell ref="BS165:BS166"/>
    <mergeCell ref="BP168:BP169"/>
    <mergeCell ref="BQ168:BQ169"/>
    <mergeCell ref="BR168:BR169"/>
    <mergeCell ref="BS168:BS169"/>
    <mergeCell ref="BP170:BP171"/>
    <mergeCell ref="BQ170:BQ171"/>
    <mergeCell ref="BR170:BR171"/>
    <mergeCell ref="BS170:BS171"/>
    <mergeCell ref="BP172:BP173"/>
    <mergeCell ref="BQ172:BQ173"/>
    <mergeCell ref="BR172:BR173"/>
    <mergeCell ref="BS172:BS173"/>
    <mergeCell ref="BP175:BP176"/>
    <mergeCell ref="BQ175:BQ176"/>
    <mergeCell ref="BR175:BR176"/>
    <mergeCell ref="BS175:BS176"/>
    <mergeCell ref="BP177:BP178"/>
    <mergeCell ref="BQ177:BQ178"/>
    <mergeCell ref="BR177:BR178"/>
    <mergeCell ref="BS177:BS178"/>
    <mergeCell ref="BP181:BP182"/>
    <mergeCell ref="BQ181:BQ182"/>
    <mergeCell ref="BR181:BR182"/>
    <mergeCell ref="BS181:BS182"/>
    <mergeCell ref="BP183:BP184"/>
    <mergeCell ref="BQ183:BQ184"/>
    <mergeCell ref="BR183:BR184"/>
    <mergeCell ref="BS183:BS184"/>
    <mergeCell ref="BP186:BP187"/>
    <mergeCell ref="BQ186:BQ187"/>
    <mergeCell ref="BR186:BR187"/>
    <mergeCell ref="BS186:BS187"/>
    <mergeCell ref="BP188:BP189"/>
    <mergeCell ref="BQ188:BQ189"/>
    <mergeCell ref="BR188:BR189"/>
    <mergeCell ref="BS188:BS189"/>
    <mergeCell ref="BP192:BP193"/>
    <mergeCell ref="BQ192:BQ193"/>
    <mergeCell ref="BR192:BR193"/>
    <mergeCell ref="BS192:BS193"/>
    <mergeCell ref="BP194:BP195"/>
    <mergeCell ref="BQ194:BQ195"/>
    <mergeCell ref="BR194:BR195"/>
    <mergeCell ref="BS194:BS195"/>
    <mergeCell ref="BP196:BP197"/>
    <mergeCell ref="BQ196:BQ197"/>
    <mergeCell ref="BR196:BR197"/>
    <mergeCell ref="BS196:BS197"/>
    <mergeCell ref="BP198:BP199"/>
    <mergeCell ref="BQ198:BQ199"/>
    <mergeCell ref="BR198:BR199"/>
    <mergeCell ref="BS198:BS199"/>
    <mergeCell ref="BP200:BP201"/>
    <mergeCell ref="BQ200:BQ201"/>
    <mergeCell ref="BR200:BR201"/>
    <mergeCell ref="BS200:BS201"/>
    <mergeCell ref="BP202:BP203"/>
    <mergeCell ref="BQ202:BQ203"/>
    <mergeCell ref="BR202:BR203"/>
    <mergeCell ref="BS202:BS203"/>
    <mergeCell ref="CB254:CE254"/>
    <mergeCell ref="BX247:BY247"/>
    <mergeCell ref="BZ247:CA247"/>
    <mergeCell ref="BX248:BY248"/>
    <mergeCell ref="BZ248:CA248"/>
    <mergeCell ref="BX249:BY249"/>
    <mergeCell ref="BZ249:CA249"/>
    <mergeCell ref="BX236:BY236"/>
    <mergeCell ref="BZ236:CA236"/>
    <mergeCell ref="BX237:BY237"/>
    <mergeCell ref="BZ237:CA237"/>
    <mergeCell ref="BX238:BY238"/>
    <mergeCell ref="BZ238:CA238"/>
    <mergeCell ref="BX239:BY239"/>
    <mergeCell ref="BZ239:CA239"/>
    <mergeCell ref="BX240:BY240"/>
    <mergeCell ref="BZ240:CA240"/>
    <mergeCell ref="BX241:BY241"/>
    <mergeCell ref="BZ241:CA241"/>
    <mergeCell ref="BX242:BY242"/>
    <mergeCell ref="BZ242:CA242"/>
    <mergeCell ref="BX243:BY243"/>
    <mergeCell ref="BZ243:CA243"/>
    <mergeCell ref="BX244:BY244"/>
    <mergeCell ref="BZ244:CA244"/>
    <mergeCell ref="BX245:BY245"/>
    <mergeCell ref="BZ245:CA245"/>
    <mergeCell ref="BX246:BY246"/>
    <mergeCell ref="BZ246:CA246"/>
    <mergeCell ref="BP249:BQ249"/>
    <mergeCell ref="BR249:BS249"/>
    <mergeCell ref="BT218:BT219"/>
    <mergeCell ref="BU218:BU219"/>
    <mergeCell ref="BV218:BV219"/>
    <mergeCell ref="BW218:BW219"/>
    <mergeCell ref="BT220:BT221"/>
    <mergeCell ref="BU220:BU221"/>
    <mergeCell ref="BV220:BV221"/>
    <mergeCell ref="BW220:BW221"/>
    <mergeCell ref="BT223:BT224"/>
    <mergeCell ref="BU223:BU224"/>
    <mergeCell ref="BV223:BV224"/>
    <mergeCell ref="BW223:BW224"/>
    <mergeCell ref="BT225:BT226"/>
    <mergeCell ref="BU225:BU226"/>
    <mergeCell ref="BV225:BV226"/>
    <mergeCell ref="BW225:BW226"/>
    <mergeCell ref="CB230:CE230"/>
    <mergeCell ref="CB231:CC231"/>
    <mergeCell ref="CB255:CC255"/>
    <mergeCell ref="CD255:CE255"/>
    <mergeCell ref="CB239:CC239"/>
    <mergeCell ref="CD239:CE239"/>
    <mergeCell ref="CB240:CC240"/>
    <mergeCell ref="CD240:CE240"/>
    <mergeCell ref="CB241:CC241"/>
    <mergeCell ref="CD241:CE241"/>
    <mergeCell ref="CB242:CC242"/>
    <mergeCell ref="CD242:CE242"/>
    <mergeCell ref="CB243:CC243"/>
    <mergeCell ref="CD243:CE243"/>
    <mergeCell ref="CB244:CC244"/>
    <mergeCell ref="CD244:CE244"/>
    <mergeCell ref="CB245:CC245"/>
    <mergeCell ref="CD245:CE245"/>
    <mergeCell ref="CB246:CC246"/>
    <mergeCell ref="CD246:CE246"/>
    <mergeCell ref="CB247:CC247"/>
    <mergeCell ref="CD247:CE247"/>
    <mergeCell ref="CB248:CC248"/>
    <mergeCell ref="CD248:CE248"/>
    <mergeCell ref="CB249:CC249"/>
    <mergeCell ref="CD249:CE249"/>
    <mergeCell ref="BP244:BQ244"/>
    <mergeCell ref="BP245:BQ245"/>
    <mergeCell ref="CB256:CC256"/>
    <mergeCell ref="CD256:CE256"/>
    <mergeCell ref="CB257:CC257"/>
    <mergeCell ref="CD257:CE257"/>
    <mergeCell ref="CB260:CC260"/>
    <mergeCell ref="CD260:CE260"/>
    <mergeCell ref="BP258:BQ259"/>
    <mergeCell ref="BR258:BS259"/>
    <mergeCell ref="BT258:BU259"/>
    <mergeCell ref="BV258:BW259"/>
    <mergeCell ref="BX258:BY259"/>
    <mergeCell ref="BZ258:CA259"/>
    <mergeCell ref="CB258:CC259"/>
    <mergeCell ref="CD258:CE259"/>
    <mergeCell ref="BT244:BU244"/>
    <mergeCell ref="BV244:BW244"/>
    <mergeCell ref="BT245:BU245"/>
    <mergeCell ref="BV245:BW245"/>
    <mergeCell ref="BT246:BU246"/>
    <mergeCell ref="BV246:BW246"/>
    <mergeCell ref="BT247:BU247"/>
    <mergeCell ref="BV247:BW247"/>
    <mergeCell ref="BT248:BU248"/>
    <mergeCell ref="BV248:BW248"/>
    <mergeCell ref="BT249:BU249"/>
    <mergeCell ref="BV249:BW249"/>
    <mergeCell ref="BP254:BS254"/>
    <mergeCell ref="BP255:BQ255"/>
    <mergeCell ref="BR255:BS255"/>
    <mergeCell ref="BP256:BQ256"/>
    <mergeCell ref="BR256:BS256"/>
    <mergeCell ref="BP257:BQ257"/>
    <mergeCell ref="BR257:BS257"/>
    <mergeCell ref="BP260:BQ260"/>
    <mergeCell ref="BR260:BS260"/>
    <mergeCell ref="BT239:BU239"/>
    <mergeCell ref="BV239:BW239"/>
    <mergeCell ref="BT240:BU240"/>
    <mergeCell ref="CB261:CC261"/>
    <mergeCell ref="CD261:CE261"/>
    <mergeCell ref="CB262:CC262"/>
    <mergeCell ref="CD262:CE262"/>
    <mergeCell ref="CB263:CC263"/>
    <mergeCell ref="CD263:CE263"/>
    <mergeCell ref="CB264:CC264"/>
    <mergeCell ref="CD264:CE264"/>
    <mergeCell ref="CB265:CC265"/>
    <mergeCell ref="CD265:CE265"/>
    <mergeCell ref="CB266:CC266"/>
    <mergeCell ref="CD266:CE266"/>
    <mergeCell ref="CB267:CC267"/>
    <mergeCell ref="CD267:CE267"/>
    <mergeCell ref="CB268:CC268"/>
    <mergeCell ref="CD268:CE268"/>
    <mergeCell ref="CB269:CC269"/>
    <mergeCell ref="CD269:CE269"/>
    <mergeCell ref="CB270:CC270"/>
    <mergeCell ref="CD270:CE270"/>
    <mergeCell ref="CB271:CC272"/>
    <mergeCell ref="CD271:CE272"/>
    <mergeCell ref="CB273:CC273"/>
    <mergeCell ref="CD273:CE273"/>
    <mergeCell ref="CB274:CC274"/>
    <mergeCell ref="CD274:CE274"/>
    <mergeCell ref="CB277:CC277"/>
    <mergeCell ref="CD277:CE277"/>
    <mergeCell ref="CB278:CC279"/>
    <mergeCell ref="CD278:CE279"/>
    <mergeCell ref="CB280:CC280"/>
    <mergeCell ref="CD280:CE280"/>
    <mergeCell ref="CB281:CC281"/>
    <mergeCell ref="CD281:CE281"/>
    <mergeCell ref="CB282:CC282"/>
    <mergeCell ref="CD282:CE282"/>
    <mergeCell ref="CB283:CC283"/>
    <mergeCell ref="CD283:CE283"/>
    <mergeCell ref="CB286:CC286"/>
    <mergeCell ref="CD286:CE286"/>
    <mergeCell ref="CB287:CC287"/>
    <mergeCell ref="CD287:CE287"/>
    <mergeCell ref="CB288:CC288"/>
    <mergeCell ref="CD288:CE288"/>
    <mergeCell ref="CB289:CC289"/>
    <mergeCell ref="CD289:CE289"/>
    <mergeCell ref="CB290:CC290"/>
    <mergeCell ref="CD290:CE290"/>
    <mergeCell ref="CB291:CC291"/>
    <mergeCell ref="CD291:CE291"/>
    <mergeCell ref="CB292:CC292"/>
    <mergeCell ref="CD292:CE292"/>
    <mergeCell ref="CB293:CC293"/>
    <mergeCell ref="CD293:CE293"/>
    <mergeCell ref="CB294:CC294"/>
    <mergeCell ref="CD294:CE294"/>
    <mergeCell ref="CB295:CC295"/>
    <mergeCell ref="CD295:CE295"/>
    <mergeCell ref="CB298:CC298"/>
    <mergeCell ref="CD298:CE298"/>
    <mergeCell ref="CB299:CC299"/>
    <mergeCell ref="CD299:CE299"/>
    <mergeCell ref="CB300:CC300"/>
    <mergeCell ref="CD300:CE300"/>
    <mergeCell ref="CB301:CC301"/>
    <mergeCell ref="CD301:CE301"/>
    <mergeCell ref="CB302:CC302"/>
    <mergeCell ref="CD302:CE302"/>
    <mergeCell ref="CB303:CC304"/>
    <mergeCell ref="CD303:CE304"/>
    <mergeCell ref="CB305:CC305"/>
    <mergeCell ref="CD305:CE305"/>
    <mergeCell ref="CB306:CC306"/>
    <mergeCell ref="CD306:CE306"/>
    <mergeCell ref="CB307:CC307"/>
    <mergeCell ref="CD307:CE307"/>
    <mergeCell ref="CB308:CC308"/>
    <mergeCell ref="CD308:CE308"/>
    <mergeCell ref="CB309:CC309"/>
    <mergeCell ref="CD309:CE309"/>
    <mergeCell ref="CB310:CC310"/>
    <mergeCell ref="CD310:CE310"/>
    <mergeCell ref="CB311:CC311"/>
    <mergeCell ref="CD311:CE311"/>
    <mergeCell ref="CB312:CC312"/>
    <mergeCell ref="CD312:CE312"/>
    <mergeCell ref="CB313:CC313"/>
    <mergeCell ref="CD313:CE313"/>
    <mergeCell ref="CB316:CC316"/>
    <mergeCell ref="CD316:CE316"/>
    <mergeCell ref="CB319:CC319"/>
    <mergeCell ref="CD319:CE319"/>
    <mergeCell ref="CB320:CC320"/>
    <mergeCell ref="CD320:CE320"/>
    <mergeCell ref="CB314:CC315"/>
    <mergeCell ref="CD314:CE315"/>
    <mergeCell ref="CB317:CC318"/>
    <mergeCell ref="CD317:CE318"/>
    <mergeCell ref="CB321:CC321"/>
    <mergeCell ref="CD321:CE321"/>
    <mergeCell ref="CB322:CC323"/>
    <mergeCell ref="CD322:CE323"/>
    <mergeCell ref="CB324:CC324"/>
    <mergeCell ref="CD324:CE324"/>
    <mergeCell ref="CB325:CC325"/>
    <mergeCell ref="CD325:CE325"/>
    <mergeCell ref="CB326:CC326"/>
    <mergeCell ref="CD326:CE326"/>
    <mergeCell ref="CB327:CC327"/>
    <mergeCell ref="CD327:CE327"/>
    <mergeCell ref="CB328:CC328"/>
    <mergeCell ref="CD328:CE328"/>
    <mergeCell ref="CB329:CC329"/>
    <mergeCell ref="CD329:CE329"/>
    <mergeCell ref="CB330:CC330"/>
    <mergeCell ref="CD330:CE330"/>
    <mergeCell ref="CB331:CC331"/>
    <mergeCell ref="CD331:CE331"/>
    <mergeCell ref="CB332:CC332"/>
    <mergeCell ref="CD332:CE332"/>
    <mergeCell ref="CB333:CC333"/>
    <mergeCell ref="CD333:CE333"/>
    <mergeCell ref="CB334:CC334"/>
    <mergeCell ref="CD334:CE334"/>
    <mergeCell ref="CB335:CC335"/>
    <mergeCell ref="CD335:CE335"/>
    <mergeCell ref="CB336:CC336"/>
    <mergeCell ref="CD336:CE336"/>
    <mergeCell ref="CB339:CC339"/>
    <mergeCell ref="CD339:CE339"/>
    <mergeCell ref="CB340:CC340"/>
    <mergeCell ref="CD340:CE340"/>
    <mergeCell ref="CB341:CC341"/>
    <mergeCell ref="CD341:CE341"/>
    <mergeCell ref="CB342:CC342"/>
    <mergeCell ref="CD342:CE342"/>
    <mergeCell ref="CB343:CC343"/>
    <mergeCell ref="CD343:CE343"/>
    <mergeCell ref="CB344:CC344"/>
    <mergeCell ref="CD344:CE344"/>
    <mergeCell ref="CB345:CC345"/>
    <mergeCell ref="CD345:CE345"/>
    <mergeCell ref="CB346:CC346"/>
    <mergeCell ref="CD346:CE346"/>
    <mergeCell ref="CB347:CC347"/>
    <mergeCell ref="CD347:CE347"/>
    <mergeCell ref="CB348:CC348"/>
    <mergeCell ref="CD348:CE348"/>
    <mergeCell ref="CB349:CC349"/>
    <mergeCell ref="CD349:CE349"/>
    <mergeCell ref="CB350:CC350"/>
    <mergeCell ref="CD350:CE350"/>
    <mergeCell ref="CB351:CC351"/>
    <mergeCell ref="CD351:CE351"/>
    <mergeCell ref="CB352:CC352"/>
    <mergeCell ref="CD352:CE352"/>
    <mergeCell ref="CB353:CC353"/>
    <mergeCell ref="CD353:CE353"/>
    <mergeCell ref="CB354:CC354"/>
    <mergeCell ref="CD354:CE354"/>
    <mergeCell ref="CB355:CC355"/>
    <mergeCell ref="CD355:CE355"/>
    <mergeCell ref="CB356:CC356"/>
    <mergeCell ref="CD356:CE356"/>
    <mergeCell ref="CB357:CC357"/>
    <mergeCell ref="CD357:CE357"/>
    <mergeCell ref="CB358:CC358"/>
    <mergeCell ref="CD358:CE358"/>
    <mergeCell ref="CB359:CC359"/>
    <mergeCell ref="CD359:CE359"/>
    <mergeCell ref="CB360:CC360"/>
    <mergeCell ref="CD360:CE360"/>
    <mergeCell ref="CB361:CC361"/>
    <mergeCell ref="CD361:CE361"/>
    <mergeCell ref="CB362:CC362"/>
    <mergeCell ref="CD362:CE362"/>
    <mergeCell ref="CB363:CC363"/>
    <mergeCell ref="CD363:CE363"/>
    <mergeCell ref="CB364:CC364"/>
    <mergeCell ref="CD364:CE364"/>
    <mergeCell ref="CB365:CC365"/>
    <mergeCell ref="CD365:CE365"/>
    <mergeCell ref="CB366:CC366"/>
    <mergeCell ref="CD366:CE366"/>
    <mergeCell ref="CB367:CC367"/>
    <mergeCell ref="CD367:CE367"/>
    <mergeCell ref="CB368:CC368"/>
    <mergeCell ref="CD368:CE368"/>
    <mergeCell ref="CB369:CC369"/>
    <mergeCell ref="CD369:CE369"/>
    <mergeCell ref="CB370:CC370"/>
    <mergeCell ref="CD370:CE370"/>
    <mergeCell ref="CB371:CC371"/>
    <mergeCell ref="CD371:CE371"/>
    <mergeCell ref="CB372:CC372"/>
    <mergeCell ref="CD372:CE372"/>
    <mergeCell ref="CB373:CC373"/>
    <mergeCell ref="CD373:CE373"/>
    <mergeCell ref="CB374:CC374"/>
    <mergeCell ref="CD374:CE374"/>
    <mergeCell ref="CB375:CC375"/>
    <mergeCell ref="CD375:CE375"/>
    <mergeCell ref="CB376:CC376"/>
    <mergeCell ref="CD376:CE376"/>
    <mergeCell ref="CB377:CC377"/>
    <mergeCell ref="CD377:CE377"/>
    <mergeCell ref="CB378:CC378"/>
    <mergeCell ref="CD378:CE378"/>
    <mergeCell ref="CB379:CC379"/>
    <mergeCell ref="CD379:CE379"/>
    <mergeCell ref="CB380:CC380"/>
    <mergeCell ref="CD380:CE380"/>
    <mergeCell ref="CB381:CC381"/>
    <mergeCell ref="CD381:CE381"/>
    <mergeCell ref="CB382:CC382"/>
    <mergeCell ref="CD382:CE382"/>
    <mergeCell ref="CB383:CC383"/>
    <mergeCell ref="CD383:CE383"/>
    <mergeCell ref="CB384:CC384"/>
    <mergeCell ref="CD384:CE384"/>
    <mergeCell ref="CB385:CC385"/>
    <mergeCell ref="CD385:CE385"/>
    <mergeCell ref="CB386:CC386"/>
    <mergeCell ref="CD386:CE386"/>
    <mergeCell ref="CB387:CC387"/>
    <mergeCell ref="CD387:CE387"/>
    <mergeCell ref="CB388:CC388"/>
    <mergeCell ref="CD388:CE388"/>
    <mergeCell ref="CB389:CC389"/>
    <mergeCell ref="CD389:CE389"/>
    <mergeCell ref="CB390:CC390"/>
    <mergeCell ref="CD390:CE390"/>
    <mergeCell ref="CB391:CC391"/>
    <mergeCell ref="CD391:CE391"/>
    <mergeCell ref="CB392:CC392"/>
    <mergeCell ref="CD392:CE392"/>
    <mergeCell ref="CB393:CC393"/>
    <mergeCell ref="CD393:CE393"/>
    <mergeCell ref="CB394:CC394"/>
    <mergeCell ref="CD394:CE394"/>
    <mergeCell ref="CB395:CC395"/>
    <mergeCell ref="CD395:CE395"/>
    <mergeCell ref="CB396:CC396"/>
    <mergeCell ref="CD396:CE396"/>
    <mergeCell ref="CB397:CC397"/>
    <mergeCell ref="CD397:CE397"/>
    <mergeCell ref="CB398:CC398"/>
    <mergeCell ref="CD398:CE398"/>
    <mergeCell ref="CB399:CC399"/>
    <mergeCell ref="CD399:CE399"/>
    <mergeCell ref="CB400:CC400"/>
    <mergeCell ref="CD400:CE400"/>
    <mergeCell ref="CB401:CC401"/>
    <mergeCell ref="CD401:CE401"/>
    <mergeCell ref="CB402:CC402"/>
    <mergeCell ref="CD402:CE402"/>
    <mergeCell ref="CB403:CC403"/>
    <mergeCell ref="CD403:CE403"/>
    <mergeCell ref="CB404:CC404"/>
    <mergeCell ref="CD404:CE404"/>
    <mergeCell ref="CB405:CC405"/>
    <mergeCell ref="CD405:CE405"/>
    <mergeCell ref="CB406:CC406"/>
    <mergeCell ref="CD406:CE406"/>
    <mergeCell ref="CB407:CC407"/>
    <mergeCell ref="CD407:CE407"/>
    <mergeCell ref="CB408:CC408"/>
    <mergeCell ref="CD408:CE408"/>
    <mergeCell ref="CB409:CC409"/>
    <mergeCell ref="CD409:CE409"/>
    <mergeCell ref="CB410:CC410"/>
    <mergeCell ref="CD410:CE410"/>
    <mergeCell ref="CB411:CC411"/>
    <mergeCell ref="CD411:CE411"/>
    <mergeCell ref="CB412:CC412"/>
    <mergeCell ref="CD412:CE412"/>
    <mergeCell ref="CB413:CC413"/>
    <mergeCell ref="CD413:CE413"/>
    <mergeCell ref="CB414:CC414"/>
    <mergeCell ref="CD414:CE414"/>
    <mergeCell ref="CB415:CC415"/>
    <mergeCell ref="CD415:CE415"/>
    <mergeCell ref="CB416:CC416"/>
    <mergeCell ref="CD416:CE416"/>
    <mergeCell ref="CB417:CC417"/>
    <mergeCell ref="CD417:CE417"/>
    <mergeCell ref="CB418:CC418"/>
    <mergeCell ref="CD418:CE418"/>
    <mergeCell ref="CB419:CC419"/>
    <mergeCell ref="CD419:CE419"/>
    <mergeCell ref="CB420:CC420"/>
    <mergeCell ref="CD420:CE420"/>
    <mergeCell ref="CB421:CC421"/>
    <mergeCell ref="CD421:CE421"/>
    <mergeCell ref="CB422:CC422"/>
    <mergeCell ref="CD422:CE422"/>
    <mergeCell ref="CB423:CC423"/>
    <mergeCell ref="CD423:CE423"/>
    <mergeCell ref="CB424:CC424"/>
    <mergeCell ref="CD424:CE424"/>
    <mergeCell ref="CB425:CC425"/>
    <mergeCell ref="CD425:CE425"/>
    <mergeCell ref="CB426:CC426"/>
    <mergeCell ref="CD426:CE426"/>
    <mergeCell ref="CB427:CC427"/>
    <mergeCell ref="CD427:CE427"/>
    <mergeCell ref="CB428:CC428"/>
    <mergeCell ref="CD428:CE428"/>
    <mergeCell ref="CB429:CC429"/>
    <mergeCell ref="CD429:CE429"/>
    <mergeCell ref="CB430:CC431"/>
    <mergeCell ref="CD430:CE431"/>
    <mergeCell ref="CB432:CC432"/>
    <mergeCell ref="CD432:CE432"/>
    <mergeCell ref="CB433:CC433"/>
    <mergeCell ref="CD433:CE433"/>
    <mergeCell ref="CB434:CC434"/>
    <mergeCell ref="CD434:CE434"/>
    <mergeCell ref="CB435:CC435"/>
    <mergeCell ref="CD435:CE435"/>
    <mergeCell ref="CB436:CC436"/>
    <mergeCell ref="CD436:CE436"/>
    <mergeCell ref="CB437:CC437"/>
    <mergeCell ref="CD437:CE437"/>
    <mergeCell ref="CB438:CC438"/>
    <mergeCell ref="CD438:CE438"/>
    <mergeCell ref="CB439:CC439"/>
    <mergeCell ref="CD439:CE439"/>
    <mergeCell ref="CB440:CC440"/>
    <mergeCell ref="CD440:CE440"/>
    <mergeCell ref="CB441:CC441"/>
    <mergeCell ref="CD441:CE441"/>
    <mergeCell ref="CB442:CC442"/>
    <mergeCell ref="CD442:CE442"/>
    <mergeCell ref="CD443:CE443"/>
    <mergeCell ref="CB444:CC444"/>
    <mergeCell ref="CD444:CE444"/>
    <mergeCell ref="CB445:CC445"/>
    <mergeCell ref="CD445:CE445"/>
    <mergeCell ref="CB443:CC443"/>
    <mergeCell ref="CB446:CC446"/>
    <mergeCell ref="CD446:CE446"/>
    <mergeCell ref="CB447:CC447"/>
    <mergeCell ref="CD447:CE447"/>
    <mergeCell ref="CB448:CC449"/>
    <mergeCell ref="CD448:CE449"/>
    <mergeCell ref="CB450:CC450"/>
    <mergeCell ref="CD450:CE450"/>
    <mergeCell ref="CB451:CC451"/>
    <mergeCell ref="CD451:CE451"/>
    <mergeCell ref="CB452:CC452"/>
    <mergeCell ref="CD452:CE452"/>
    <mergeCell ref="CB453:CC453"/>
    <mergeCell ref="CD453:CE453"/>
    <mergeCell ref="CB454:CC454"/>
    <mergeCell ref="CD454:CE454"/>
    <mergeCell ref="CB455:CC455"/>
    <mergeCell ref="CD455:CE455"/>
    <mergeCell ref="CB456:CC457"/>
    <mergeCell ref="CD456:CE457"/>
    <mergeCell ref="CB458:CC458"/>
    <mergeCell ref="CD458:CE458"/>
    <mergeCell ref="CB459:CC459"/>
    <mergeCell ref="CD459:CE459"/>
    <mergeCell ref="CB460:CC460"/>
    <mergeCell ref="CD460:CE460"/>
    <mergeCell ref="CB461:CC461"/>
    <mergeCell ref="CD461:CE461"/>
    <mergeCell ref="L509:M509"/>
    <mergeCell ref="N509:O509"/>
    <mergeCell ref="R507:S508"/>
    <mergeCell ref="P509:Q509"/>
    <mergeCell ref="R509:S509"/>
    <mergeCell ref="BV488:BW488"/>
    <mergeCell ref="BT489:BU489"/>
    <mergeCell ref="BV489:BW489"/>
    <mergeCell ref="BL462:BM462"/>
    <mergeCell ref="BN462:BO462"/>
    <mergeCell ref="BL463:BM463"/>
    <mergeCell ref="BN463:BO463"/>
    <mergeCell ref="BL464:BM464"/>
    <mergeCell ref="BN464:BO464"/>
    <mergeCell ref="BL465:BM465"/>
    <mergeCell ref="BN465:BO465"/>
    <mergeCell ref="BL466:BM466"/>
    <mergeCell ref="BN466:BO466"/>
    <mergeCell ref="BL467:BM467"/>
    <mergeCell ref="BN467:BO467"/>
    <mergeCell ref="BL468:BM468"/>
    <mergeCell ref="BN468:BO468"/>
    <mergeCell ref="BL469:BM469"/>
    <mergeCell ref="BN469:BO469"/>
    <mergeCell ref="BL470:BM470"/>
    <mergeCell ref="BN470:BO470"/>
    <mergeCell ref="BL471:BM471"/>
    <mergeCell ref="BN471:BO471"/>
    <mergeCell ref="BL472:BM472"/>
    <mergeCell ref="BN472:BO472"/>
    <mergeCell ref="BH474:BI474"/>
    <mergeCell ref="BJ474:BK474"/>
    <mergeCell ref="BT474:BU474"/>
    <mergeCell ref="BV474:BW474"/>
    <mergeCell ref="BT475:BU475"/>
    <mergeCell ref="BV475:BW475"/>
    <mergeCell ref="L514:M514"/>
    <mergeCell ref="N514:O514"/>
    <mergeCell ref="CB474:CC474"/>
    <mergeCell ref="CB473:CC473"/>
    <mergeCell ref="L489:M490"/>
    <mergeCell ref="N489:O490"/>
    <mergeCell ref="P489:Q490"/>
    <mergeCell ref="R489:S490"/>
    <mergeCell ref="T489:U490"/>
    <mergeCell ref="V489:W490"/>
    <mergeCell ref="X489:Y490"/>
    <mergeCell ref="Z489:AA490"/>
    <mergeCell ref="AB489:AC490"/>
    <mergeCell ref="AD489:AE490"/>
    <mergeCell ref="AF489:AG490"/>
    <mergeCell ref="AH489:AI490"/>
    <mergeCell ref="AJ489:AK490"/>
    <mergeCell ref="AL489:AM490"/>
    <mergeCell ref="AN489:AO490"/>
    <mergeCell ref="AP489:AQ490"/>
    <mergeCell ref="AR489:AS490"/>
    <mergeCell ref="AT489:AU490"/>
    <mergeCell ref="AV489:AW490"/>
    <mergeCell ref="AX489:AY490"/>
    <mergeCell ref="AZ489:BA490"/>
    <mergeCell ref="BB489:BC490"/>
    <mergeCell ref="BD489:BE490"/>
    <mergeCell ref="BF489:BG490"/>
    <mergeCell ref="BH489:BI490"/>
    <mergeCell ref="BJ489:BK490"/>
    <mergeCell ref="BL489:BM489"/>
    <mergeCell ref="BN489:BO489"/>
    <mergeCell ref="BL490:BM490"/>
    <mergeCell ref="BN490:BO490"/>
    <mergeCell ref="L485:M486"/>
    <mergeCell ref="P485:Q486"/>
    <mergeCell ref="R485:S486"/>
    <mergeCell ref="T485:U486"/>
    <mergeCell ref="V485:W486"/>
    <mergeCell ref="X485:Y486"/>
    <mergeCell ref="Z485:AA486"/>
    <mergeCell ref="AB485:AC486"/>
    <mergeCell ref="AD485:AE486"/>
    <mergeCell ref="AF485:AG486"/>
    <mergeCell ref="AH485:AI486"/>
    <mergeCell ref="AJ485:AK486"/>
    <mergeCell ref="AL485:AM486"/>
    <mergeCell ref="AN485:AO486"/>
    <mergeCell ref="AP485:AQ486"/>
    <mergeCell ref="AR485:AS486"/>
    <mergeCell ref="AT485:AU486"/>
    <mergeCell ref="AV485:AW486"/>
    <mergeCell ref="AX485:AY486"/>
    <mergeCell ref="BL486:BM486"/>
    <mergeCell ref="BN486:BO486"/>
    <mergeCell ref="AZ485:BA486"/>
    <mergeCell ref="BB485:BC486"/>
    <mergeCell ref="BD485:BE486"/>
    <mergeCell ref="BF485:BG486"/>
    <mergeCell ref="BH485:BI486"/>
    <mergeCell ref="BJ485:BK486"/>
    <mergeCell ref="AP476:AQ477"/>
    <mergeCell ref="AR476:AS477"/>
    <mergeCell ref="AT476:AU477"/>
    <mergeCell ref="CD474:CE474"/>
    <mergeCell ref="CB475:CC475"/>
    <mergeCell ref="CD475:CE475"/>
    <mergeCell ref="CB476:CC477"/>
    <mergeCell ref="CD476:CE477"/>
    <mergeCell ref="CB478:CC478"/>
    <mergeCell ref="CD478:CE478"/>
    <mergeCell ref="CB479:CC479"/>
    <mergeCell ref="CD479:CE479"/>
    <mergeCell ref="CB480:CC480"/>
    <mergeCell ref="CD480:CE480"/>
    <mergeCell ref="CB481:CC481"/>
    <mergeCell ref="CD481:CE481"/>
    <mergeCell ref="CB482:CC483"/>
    <mergeCell ref="CD482:CE483"/>
    <mergeCell ref="CB484:CC484"/>
    <mergeCell ref="CD484:CE484"/>
    <mergeCell ref="CB485:CC485"/>
    <mergeCell ref="CD485:CE485"/>
    <mergeCell ref="CB486:CC486"/>
    <mergeCell ref="CD486:CE486"/>
    <mergeCell ref="CB487:CC487"/>
    <mergeCell ref="CD487:CE487"/>
    <mergeCell ref="CB488:CC488"/>
    <mergeCell ref="CD488:CE488"/>
    <mergeCell ref="CB489:CC489"/>
    <mergeCell ref="CD489:CE489"/>
    <mergeCell ref="CB490:CC490"/>
    <mergeCell ref="CD490:CE490"/>
    <mergeCell ref="L506:O506"/>
    <mergeCell ref="L507:M508"/>
    <mergeCell ref="N507:O508"/>
    <mergeCell ref="BT478:BU478"/>
    <mergeCell ref="BV478:BW478"/>
    <mergeCell ref="BT479:BU479"/>
    <mergeCell ref="BV479:BW479"/>
    <mergeCell ref="BT480:BU480"/>
    <mergeCell ref="BV480:BW480"/>
    <mergeCell ref="BT481:BU481"/>
    <mergeCell ref="BV481:BW481"/>
    <mergeCell ref="BT482:BU483"/>
    <mergeCell ref="BV482:BW483"/>
    <mergeCell ref="BT484:BU484"/>
    <mergeCell ref="BV484:BW484"/>
    <mergeCell ref="BT485:BU485"/>
    <mergeCell ref="BV485:BW485"/>
    <mergeCell ref="BT486:BU486"/>
    <mergeCell ref="BV486:BW486"/>
    <mergeCell ref="BT487:BU487"/>
    <mergeCell ref="BV487:BW487"/>
    <mergeCell ref="BT488:BU488"/>
    <mergeCell ref="P506:S506"/>
    <mergeCell ref="P507:Q508"/>
    <mergeCell ref="BH483:BI483"/>
    <mergeCell ref="BJ483:BK483"/>
    <mergeCell ref="BB478:BC478"/>
    <mergeCell ref="AT482:AU483"/>
    <mergeCell ref="AZ482:BA482"/>
    <mergeCell ref="BB482:BC482"/>
    <mergeCell ref="BJ480:BK480"/>
    <mergeCell ref="BH481:BI481"/>
    <mergeCell ref="BJ481:BK481"/>
    <mergeCell ref="BN488:BO488"/>
    <mergeCell ref="N485:O486"/>
    <mergeCell ref="BT5:BW5"/>
    <mergeCell ref="BT6:BU6"/>
    <mergeCell ref="BV6:BW6"/>
    <mergeCell ref="BT8:BT9"/>
    <mergeCell ref="BU8:BU9"/>
    <mergeCell ref="BV8:BV9"/>
    <mergeCell ref="BW8:BW9"/>
    <mergeCell ref="BT10:BT11"/>
    <mergeCell ref="BU10:BU11"/>
    <mergeCell ref="BV10:BV11"/>
    <mergeCell ref="BW10:BW11"/>
    <mergeCell ref="BT12:BT13"/>
    <mergeCell ref="BU12:BU13"/>
    <mergeCell ref="BV12:BV13"/>
    <mergeCell ref="BW12:BW13"/>
    <mergeCell ref="BT14:BT15"/>
    <mergeCell ref="BU14:BU15"/>
    <mergeCell ref="BV14:BV15"/>
    <mergeCell ref="BW14:BW15"/>
    <mergeCell ref="BT16:BT17"/>
    <mergeCell ref="BU16:BU17"/>
    <mergeCell ref="BV16:BV17"/>
    <mergeCell ref="BW16:BW17"/>
    <mergeCell ref="BT18:BT19"/>
    <mergeCell ref="BU18:BU19"/>
    <mergeCell ref="BV18:BV19"/>
    <mergeCell ref="BW18:BW19"/>
    <mergeCell ref="BT20:BT21"/>
    <mergeCell ref="BU20:BU21"/>
    <mergeCell ref="BV20:BV21"/>
    <mergeCell ref="BW20:BW21"/>
    <mergeCell ref="BT22:BT23"/>
    <mergeCell ref="BU22:BU23"/>
    <mergeCell ref="BV22:BV23"/>
    <mergeCell ref="BW22:BW23"/>
    <mergeCell ref="BT24:BT25"/>
    <mergeCell ref="BU24:BU25"/>
    <mergeCell ref="BV24:BV25"/>
    <mergeCell ref="BW24:BW25"/>
    <mergeCell ref="BT26:BT27"/>
    <mergeCell ref="BU26:BU27"/>
    <mergeCell ref="BV26:BV27"/>
    <mergeCell ref="BW26:BW27"/>
    <mergeCell ref="BT29:BT30"/>
    <mergeCell ref="BU29:BU30"/>
    <mergeCell ref="BV29:BV30"/>
    <mergeCell ref="BW29:BW30"/>
    <mergeCell ref="BT31:BT32"/>
    <mergeCell ref="BU31:BU32"/>
    <mergeCell ref="BV31:BV32"/>
    <mergeCell ref="BW31:BW32"/>
    <mergeCell ref="BT33:BT34"/>
    <mergeCell ref="BU33:BU34"/>
    <mergeCell ref="BV33:BV34"/>
    <mergeCell ref="BW33:BW34"/>
    <mergeCell ref="BT35:BT36"/>
    <mergeCell ref="BU35:BU36"/>
    <mergeCell ref="BV35:BV36"/>
    <mergeCell ref="BW35:BW36"/>
    <mergeCell ref="BT37:BT38"/>
    <mergeCell ref="BU37:BU38"/>
    <mergeCell ref="BV37:BV38"/>
    <mergeCell ref="BW37:BW38"/>
    <mergeCell ref="BT39:BT40"/>
    <mergeCell ref="BU39:BU40"/>
    <mergeCell ref="BV39:BV40"/>
    <mergeCell ref="BW39:BW40"/>
    <mergeCell ref="BT41:BT42"/>
    <mergeCell ref="BU41:BU42"/>
    <mergeCell ref="BV41:BV42"/>
    <mergeCell ref="BW41:BW42"/>
    <mergeCell ref="BT43:BT44"/>
    <mergeCell ref="BU43:BU44"/>
    <mergeCell ref="BV43:BV44"/>
    <mergeCell ref="BW43:BW44"/>
    <mergeCell ref="BT45:BT46"/>
    <mergeCell ref="BU45:BU46"/>
    <mergeCell ref="BV45:BV46"/>
    <mergeCell ref="BW45:BW46"/>
    <mergeCell ref="BT47:BT48"/>
    <mergeCell ref="BU47:BU48"/>
    <mergeCell ref="BV47:BV48"/>
    <mergeCell ref="BW47:BW48"/>
    <mergeCell ref="BT49:BT50"/>
    <mergeCell ref="BU49:BU50"/>
    <mergeCell ref="BV49:BV50"/>
    <mergeCell ref="BW49:BW50"/>
    <mergeCell ref="BT51:BT52"/>
    <mergeCell ref="BU51:BU52"/>
    <mergeCell ref="BV51:BV52"/>
    <mergeCell ref="BW51:BW52"/>
    <mergeCell ref="BT54:BT55"/>
    <mergeCell ref="BU54:BU55"/>
    <mergeCell ref="BV54:BV55"/>
    <mergeCell ref="BW54:BW55"/>
    <mergeCell ref="BT56:BT57"/>
    <mergeCell ref="BU56:BU57"/>
    <mergeCell ref="BV56:BV57"/>
    <mergeCell ref="BW56:BW57"/>
    <mergeCell ref="BT58:BT59"/>
    <mergeCell ref="BU58:BU59"/>
    <mergeCell ref="BV58:BV59"/>
    <mergeCell ref="BW58:BW59"/>
    <mergeCell ref="BT60:BT61"/>
    <mergeCell ref="BU60:BU61"/>
    <mergeCell ref="BV60:BV61"/>
    <mergeCell ref="BW60:BW61"/>
    <mergeCell ref="BT62:BT63"/>
    <mergeCell ref="BU62:BU63"/>
    <mergeCell ref="BV62:BV63"/>
    <mergeCell ref="BW62:BW63"/>
    <mergeCell ref="BT65:BT66"/>
    <mergeCell ref="BU65:BU66"/>
    <mergeCell ref="BV65:BV66"/>
    <mergeCell ref="BW65:BW66"/>
    <mergeCell ref="BT68:BT69"/>
    <mergeCell ref="BU68:BU69"/>
    <mergeCell ref="BV68:BV69"/>
    <mergeCell ref="BW68:BW69"/>
    <mergeCell ref="BT70:BT71"/>
    <mergeCell ref="BU70:BU71"/>
    <mergeCell ref="BV70:BV71"/>
    <mergeCell ref="BW70:BW71"/>
    <mergeCell ref="BT72:BT73"/>
    <mergeCell ref="BU72:BU73"/>
    <mergeCell ref="BV72:BV73"/>
    <mergeCell ref="BW72:BW73"/>
    <mergeCell ref="BT74:BT75"/>
    <mergeCell ref="BU74:BU75"/>
    <mergeCell ref="BV74:BV75"/>
    <mergeCell ref="BW74:BW75"/>
    <mergeCell ref="BT77:BT78"/>
    <mergeCell ref="BU77:BU78"/>
    <mergeCell ref="BV77:BV78"/>
    <mergeCell ref="BW77:BW78"/>
    <mergeCell ref="BT79:BT80"/>
    <mergeCell ref="BU79:BU80"/>
    <mergeCell ref="BV79:BV80"/>
    <mergeCell ref="BW79:BW80"/>
    <mergeCell ref="BT81:BT82"/>
    <mergeCell ref="BU81:BU82"/>
    <mergeCell ref="BV81:BV82"/>
    <mergeCell ref="BW81:BW82"/>
    <mergeCell ref="BT83:BT84"/>
    <mergeCell ref="BU83:BU84"/>
    <mergeCell ref="BV83:BV84"/>
    <mergeCell ref="BW83:BW84"/>
    <mergeCell ref="BT85:BT86"/>
    <mergeCell ref="BU85:BU86"/>
    <mergeCell ref="BV85:BV86"/>
    <mergeCell ref="BW85:BW86"/>
    <mergeCell ref="BT87:BT88"/>
    <mergeCell ref="BU87:BU88"/>
    <mergeCell ref="BV87:BV88"/>
    <mergeCell ref="BW87:BW88"/>
    <mergeCell ref="BT90:BT91"/>
    <mergeCell ref="BU90:BU91"/>
    <mergeCell ref="BV90:BV91"/>
    <mergeCell ref="BW90:BW91"/>
    <mergeCell ref="BT92:BT93"/>
    <mergeCell ref="BU92:BU93"/>
    <mergeCell ref="BV92:BV93"/>
    <mergeCell ref="BW92:BW93"/>
    <mergeCell ref="BT94:BT95"/>
    <mergeCell ref="BU94:BU95"/>
    <mergeCell ref="BV94:BV95"/>
    <mergeCell ref="BW94:BW95"/>
    <mergeCell ref="BT96:BT97"/>
    <mergeCell ref="BU96:BU97"/>
    <mergeCell ref="BV96:BV97"/>
    <mergeCell ref="BW96:BW97"/>
    <mergeCell ref="BT98:BT99"/>
    <mergeCell ref="BU98:BU99"/>
    <mergeCell ref="BV98:BV99"/>
    <mergeCell ref="BW98:BW99"/>
    <mergeCell ref="BT100:BT101"/>
    <mergeCell ref="BU100:BU101"/>
    <mergeCell ref="BV100:BV101"/>
    <mergeCell ref="BW100:BW101"/>
    <mergeCell ref="BT102:BT103"/>
    <mergeCell ref="BU102:BU103"/>
    <mergeCell ref="BV102:BV103"/>
    <mergeCell ref="BW102:BW103"/>
    <mergeCell ref="BT105:BT106"/>
    <mergeCell ref="BU105:BU106"/>
    <mergeCell ref="BV105:BV106"/>
    <mergeCell ref="BW105:BW106"/>
    <mergeCell ref="BT107:BT108"/>
    <mergeCell ref="BU107:BU108"/>
    <mergeCell ref="BV107:BV108"/>
    <mergeCell ref="BW107:BW108"/>
    <mergeCell ref="BT111:BT112"/>
    <mergeCell ref="BU111:BU112"/>
    <mergeCell ref="BV111:BV112"/>
    <mergeCell ref="BW111:BW112"/>
    <mergeCell ref="BT114:BT115"/>
    <mergeCell ref="BU114:BU115"/>
    <mergeCell ref="BV114:BV115"/>
    <mergeCell ref="BW114:BW115"/>
    <mergeCell ref="BT116:BT117"/>
    <mergeCell ref="BU116:BU117"/>
    <mergeCell ref="BV116:BV117"/>
    <mergeCell ref="BW116:BW117"/>
    <mergeCell ref="BT118:BT119"/>
    <mergeCell ref="BU118:BU119"/>
    <mergeCell ref="BV118:BV119"/>
    <mergeCell ref="BW118:BW119"/>
    <mergeCell ref="BT124:BT125"/>
    <mergeCell ref="BU124:BU125"/>
    <mergeCell ref="BV124:BV125"/>
    <mergeCell ref="BW124:BW125"/>
    <mergeCell ref="BT127:BT128"/>
    <mergeCell ref="BU127:BU128"/>
    <mergeCell ref="BV127:BV128"/>
    <mergeCell ref="BW127:BW128"/>
    <mergeCell ref="BT129:BT130"/>
    <mergeCell ref="BU129:BU130"/>
    <mergeCell ref="BV129:BV130"/>
    <mergeCell ref="BW129:BW130"/>
    <mergeCell ref="BT131:BT132"/>
    <mergeCell ref="BU131:BU132"/>
    <mergeCell ref="BV131:BV132"/>
    <mergeCell ref="BW131:BW132"/>
    <mergeCell ref="BT134:BT135"/>
    <mergeCell ref="BU134:BU135"/>
    <mergeCell ref="BV134:BV135"/>
    <mergeCell ref="BW134:BW135"/>
    <mergeCell ref="BT137:BT138"/>
    <mergeCell ref="BU137:BU138"/>
    <mergeCell ref="BV137:BV138"/>
    <mergeCell ref="BW137:BW138"/>
    <mergeCell ref="BT139:BT140"/>
    <mergeCell ref="BU139:BU140"/>
    <mergeCell ref="BV139:BV140"/>
    <mergeCell ref="BW139:BW140"/>
    <mergeCell ref="BT141:BT142"/>
    <mergeCell ref="BU141:BU142"/>
    <mergeCell ref="BV141:BV142"/>
    <mergeCell ref="BW141:BW142"/>
    <mergeCell ref="BT143:BT144"/>
    <mergeCell ref="BU143:BU144"/>
    <mergeCell ref="BV143:BV144"/>
    <mergeCell ref="BW143:BW144"/>
    <mergeCell ref="BT145:BT146"/>
    <mergeCell ref="BU145:BU146"/>
    <mergeCell ref="BV145:BV146"/>
    <mergeCell ref="BW145:BW146"/>
    <mergeCell ref="BT147:BT148"/>
    <mergeCell ref="BU147:BU148"/>
    <mergeCell ref="BV147:BV148"/>
    <mergeCell ref="BW147:BW148"/>
    <mergeCell ref="BT149:BT150"/>
    <mergeCell ref="BU149:BU150"/>
    <mergeCell ref="BV149:BV150"/>
    <mergeCell ref="BW149:BW150"/>
    <mergeCell ref="BT151:BT152"/>
    <mergeCell ref="BU151:BU152"/>
    <mergeCell ref="BV151:BV152"/>
    <mergeCell ref="BW151:BW152"/>
    <mergeCell ref="BT153:BT154"/>
    <mergeCell ref="BU153:BU154"/>
    <mergeCell ref="BV153:BV154"/>
    <mergeCell ref="BW153:BW154"/>
    <mergeCell ref="BT155:BT156"/>
    <mergeCell ref="BU155:BU156"/>
    <mergeCell ref="BV155:BV156"/>
    <mergeCell ref="BW155:BW156"/>
    <mergeCell ref="BT157:BT158"/>
    <mergeCell ref="BU157:BU158"/>
    <mergeCell ref="BV157:BV158"/>
    <mergeCell ref="BW157:BW158"/>
    <mergeCell ref="BT160:BT161"/>
    <mergeCell ref="BU160:BU161"/>
    <mergeCell ref="BV160:BV161"/>
    <mergeCell ref="BW160:BW161"/>
    <mergeCell ref="BT163:BT164"/>
    <mergeCell ref="BU163:BU164"/>
    <mergeCell ref="BV163:BV164"/>
    <mergeCell ref="BW163:BW164"/>
    <mergeCell ref="BT165:BT166"/>
    <mergeCell ref="BU165:BU166"/>
    <mergeCell ref="BV165:BV166"/>
    <mergeCell ref="BW165:BW166"/>
    <mergeCell ref="BT168:BT169"/>
    <mergeCell ref="BU168:BU169"/>
    <mergeCell ref="BV168:BV169"/>
    <mergeCell ref="BW168:BW169"/>
    <mergeCell ref="BT170:BT171"/>
    <mergeCell ref="BU170:BU171"/>
    <mergeCell ref="BV170:BV171"/>
    <mergeCell ref="BW170:BW171"/>
    <mergeCell ref="BT172:BT173"/>
    <mergeCell ref="BU172:BU173"/>
    <mergeCell ref="BV172:BV173"/>
    <mergeCell ref="BW172:BW173"/>
    <mergeCell ref="BT175:BT176"/>
    <mergeCell ref="BU175:BU176"/>
    <mergeCell ref="BV175:BV176"/>
    <mergeCell ref="BW175:BW176"/>
    <mergeCell ref="BT177:BT178"/>
    <mergeCell ref="BU177:BU178"/>
    <mergeCell ref="BV177:BV178"/>
    <mergeCell ref="BW177:BW178"/>
    <mergeCell ref="BT181:BT182"/>
    <mergeCell ref="BU181:BU182"/>
    <mergeCell ref="BV181:BV182"/>
    <mergeCell ref="BW181:BW182"/>
    <mergeCell ref="BT183:BT184"/>
    <mergeCell ref="BU183:BU184"/>
    <mergeCell ref="BV183:BV184"/>
    <mergeCell ref="BW183:BW184"/>
    <mergeCell ref="BT186:BT187"/>
    <mergeCell ref="BU186:BU187"/>
    <mergeCell ref="BV186:BV187"/>
    <mergeCell ref="BW186:BW187"/>
    <mergeCell ref="BT188:BT189"/>
    <mergeCell ref="BU188:BU189"/>
    <mergeCell ref="BV188:BV189"/>
    <mergeCell ref="BW188:BW189"/>
    <mergeCell ref="BT192:BT193"/>
    <mergeCell ref="BU192:BU193"/>
    <mergeCell ref="BV192:BV193"/>
    <mergeCell ref="BW192:BW193"/>
    <mergeCell ref="BT194:BT195"/>
    <mergeCell ref="BU194:BU195"/>
    <mergeCell ref="BV194:BV195"/>
    <mergeCell ref="BW194:BW195"/>
    <mergeCell ref="BT196:BT197"/>
    <mergeCell ref="BU196:BU197"/>
    <mergeCell ref="BV196:BV197"/>
    <mergeCell ref="BW196:BW197"/>
    <mergeCell ref="BT198:BT199"/>
    <mergeCell ref="BU198:BU199"/>
    <mergeCell ref="BV198:BV199"/>
    <mergeCell ref="BW198:BW199"/>
    <mergeCell ref="BT200:BT201"/>
    <mergeCell ref="BU200:BU201"/>
    <mergeCell ref="BV200:BV201"/>
    <mergeCell ref="BW200:BW201"/>
    <mergeCell ref="BT202:BT203"/>
    <mergeCell ref="BU202:BU203"/>
    <mergeCell ref="BV202:BV203"/>
    <mergeCell ref="BW202:BW203"/>
    <mergeCell ref="BT208:BT209"/>
    <mergeCell ref="BU208:BU209"/>
    <mergeCell ref="BV208:BV209"/>
    <mergeCell ref="BW208:BW209"/>
    <mergeCell ref="BT210:BT211"/>
    <mergeCell ref="BU210:BU211"/>
    <mergeCell ref="BV210:BV211"/>
    <mergeCell ref="BW210:BW211"/>
    <mergeCell ref="BT213:BT214"/>
    <mergeCell ref="BU213:BU214"/>
    <mergeCell ref="BV213:BV214"/>
    <mergeCell ref="BW213:BW214"/>
    <mergeCell ref="BT216:BT217"/>
    <mergeCell ref="BU216:BU217"/>
    <mergeCell ref="BV216:BV217"/>
    <mergeCell ref="BW216:BW217"/>
    <mergeCell ref="CF254:CI254"/>
    <mergeCell ref="CF247:CG247"/>
    <mergeCell ref="CH247:CI247"/>
    <mergeCell ref="CF248:CG248"/>
    <mergeCell ref="CH248:CI248"/>
    <mergeCell ref="CF249:CG249"/>
    <mergeCell ref="CH249:CI249"/>
    <mergeCell ref="CF230:CI230"/>
    <mergeCell ref="CF231:CG231"/>
    <mergeCell ref="CH231:CI231"/>
    <mergeCell ref="CF232:CG232"/>
    <mergeCell ref="CH232:CI232"/>
    <mergeCell ref="CF233:CG233"/>
    <mergeCell ref="CH233:CI233"/>
    <mergeCell ref="CF234:CG234"/>
    <mergeCell ref="CH234:CI234"/>
    <mergeCell ref="CF235:CG235"/>
    <mergeCell ref="CH235:CI235"/>
    <mergeCell ref="CF236:CG236"/>
    <mergeCell ref="CH236:CI236"/>
    <mergeCell ref="CF237:CG237"/>
    <mergeCell ref="CH237:CI237"/>
    <mergeCell ref="CF238:CG238"/>
    <mergeCell ref="CH238:CI238"/>
    <mergeCell ref="CF239:CG239"/>
    <mergeCell ref="CH239:CI239"/>
    <mergeCell ref="CF240:CG240"/>
    <mergeCell ref="CH240:CI240"/>
    <mergeCell ref="CF241:CG241"/>
    <mergeCell ref="CH241:CI241"/>
    <mergeCell ref="CF242:CG242"/>
    <mergeCell ref="CH242:CI242"/>
    <mergeCell ref="CF255:CG255"/>
    <mergeCell ref="CH255:CI255"/>
    <mergeCell ref="CF243:CG243"/>
    <mergeCell ref="CH243:CI243"/>
    <mergeCell ref="CF244:CG244"/>
    <mergeCell ref="CH244:CI244"/>
    <mergeCell ref="CF245:CG245"/>
    <mergeCell ref="CH245:CI245"/>
    <mergeCell ref="CF246:CG246"/>
    <mergeCell ref="CH246:CI246"/>
    <mergeCell ref="CF256:CG256"/>
    <mergeCell ref="CH256:CI256"/>
    <mergeCell ref="CF257:CG257"/>
    <mergeCell ref="CH257:CI257"/>
    <mergeCell ref="CF260:CG260"/>
    <mergeCell ref="CH260:CI260"/>
    <mergeCell ref="CF261:CG261"/>
    <mergeCell ref="CH261:CI261"/>
    <mergeCell ref="CF262:CG262"/>
    <mergeCell ref="CH262:CI262"/>
    <mergeCell ref="CF263:CG263"/>
    <mergeCell ref="CH263:CI263"/>
    <mergeCell ref="CF264:CG264"/>
    <mergeCell ref="CH264:CI264"/>
    <mergeCell ref="CF265:CG265"/>
    <mergeCell ref="CH265:CI265"/>
    <mergeCell ref="CF266:CG266"/>
    <mergeCell ref="CH266:CI266"/>
    <mergeCell ref="CF267:CG267"/>
    <mergeCell ref="CH267:CI267"/>
    <mergeCell ref="CF268:CG268"/>
    <mergeCell ref="CH268:CI268"/>
    <mergeCell ref="CF269:CG269"/>
    <mergeCell ref="CH269:CI269"/>
    <mergeCell ref="CF270:CG270"/>
    <mergeCell ref="CH270:CI270"/>
    <mergeCell ref="CF271:CG272"/>
    <mergeCell ref="CH271:CI272"/>
    <mergeCell ref="CF273:CG273"/>
    <mergeCell ref="CH273:CI273"/>
    <mergeCell ref="CF258:CG259"/>
    <mergeCell ref="CH258:CI259"/>
    <mergeCell ref="CF274:CG274"/>
    <mergeCell ref="CH274:CI274"/>
    <mergeCell ref="CF277:CG277"/>
    <mergeCell ref="CH277:CI277"/>
    <mergeCell ref="CF278:CG279"/>
    <mergeCell ref="CH278:CI279"/>
    <mergeCell ref="CF280:CG280"/>
    <mergeCell ref="CH280:CI280"/>
    <mergeCell ref="CF281:CG281"/>
    <mergeCell ref="CH281:CI281"/>
    <mergeCell ref="CF282:CG282"/>
    <mergeCell ref="CH282:CI282"/>
    <mergeCell ref="CF283:CG283"/>
    <mergeCell ref="CH283:CI283"/>
    <mergeCell ref="CF286:CG286"/>
    <mergeCell ref="CH286:CI286"/>
    <mergeCell ref="CF287:CG287"/>
    <mergeCell ref="CH287:CI287"/>
    <mergeCell ref="CF288:CG288"/>
    <mergeCell ref="CH288:CI288"/>
    <mergeCell ref="CF289:CG289"/>
    <mergeCell ref="CH289:CI289"/>
    <mergeCell ref="CF290:CG290"/>
    <mergeCell ref="CH290:CI290"/>
    <mergeCell ref="CF291:CG291"/>
    <mergeCell ref="CH291:CI291"/>
    <mergeCell ref="CF292:CG292"/>
    <mergeCell ref="CH292:CI292"/>
    <mergeCell ref="CF293:CG293"/>
    <mergeCell ref="CH293:CI293"/>
    <mergeCell ref="CF294:CG294"/>
    <mergeCell ref="CH294:CI294"/>
    <mergeCell ref="CF295:CG295"/>
    <mergeCell ref="CH295:CI295"/>
    <mergeCell ref="CF298:CG298"/>
    <mergeCell ref="CH298:CI298"/>
    <mergeCell ref="CF299:CG299"/>
    <mergeCell ref="CH299:CI299"/>
    <mergeCell ref="CF300:CG300"/>
    <mergeCell ref="CH300:CI300"/>
    <mergeCell ref="CF301:CG301"/>
    <mergeCell ref="CH301:CI301"/>
    <mergeCell ref="CF302:CG302"/>
    <mergeCell ref="CH302:CI302"/>
    <mergeCell ref="CF303:CG304"/>
    <mergeCell ref="CH303:CI304"/>
    <mergeCell ref="CF305:CG305"/>
    <mergeCell ref="CH305:CI305"/>
    <mergeCell ref="CF306:CG306"/>
    <mergeCell ref="CH306:CI306"/>
    <mergeCell ref="CF307:CG307"/>
    <mergeCell ref="CH307:CI307"/>
    <mergeCell ref="CF308:CG308"/>
    <mergeCell ref="CH308:CI308"/>
    <mergeCell ref="CF309:CG309"/>
    <mergeCell ref="CH309:CI309"/>
    <mergeCell ref="CF310:CG310"/>
    <mergeCell ref="CH310:CI310"/>
    <mergeCell ref="CF311:CG311"/>
    <mergeCell ref="CH311:CI311"/>
    <mergeCell ref="CF312:CG312"/>
    <mergeCell ref="CH312:CI312"/>
    <mergeCell ref="CF313:CG313"/>
    <mergeCell ref="CH313:CI313"/>
    <mergeCell ref="CF296:CG296"/>
    <mergeCell ref="CH296:CI296"/>
    <mergeCell ref="CF297:CG297"/>
    <mergeCell ref="CH297:CI297"/>
    <mergeCell ref="CF316:CG316"/>
    <mergeCell ref="CH316:CI316"/>
    <mergeCell ref="CF319:CG319"/>
    <mergeCell ref="CH319:CI319"/>
    <mergeCell ref="CF320:CG320"/>
    <mergeCell ref="CH320:CI320"/>
    <mergeCell ref="CF321:CG321"/>
    <mergeCell ref="CH321:CI321"/>
    <mergeCell ref="CF322:CG323"/>
    <mergeCell ref="CH322:CI323"/>
    <mergeCell ref="CF324:CG324"/>
    <mergeCell ref="CH324:CI324"/>
    <mergeCell ref="CF325:CG325"/>
    <mergeCell ref="CH325:CI325"/>
    <mergeCell ref="CF326:CG326"/>
    <mergeCell ref="CH326:CI326"/>
    <mergeCell ref="CF327:CG327"/>
    <mergeCell ref="CH327:CI327"/>
    <mergeCell ref="CF328:CG328"/>
    <mergeCell ref="CH328:CI328"/>
    <mergeCell ref="CF329:CG329"/>
    <mergeCell ref="CH329:CI329"/>
    <mergeCell ref="CF330:CG330"/>
    <mergeCell ref="CH330:CI330"/>
    <mergeCell ref="CF331:CG331"/>
    <mergeCell ref="CH331:CI331"/>
    <mergeCell ref="CF332:CG332"/>
    <mergeCell ref="CH332:CI332"/>
    <mergeCell ref="CF333:CG333"/>
    <mergeCell ref="CH333:CI333"/>
    <mergeCell ref="CF314:CG315"/>
    <mergeCell ref="CH314:CI315"/>
    <mergeCell ref="CF317:CG318"/>
    <mergeCell ref="CH317:CI318"/>
    <mergeCell ref="CF334:CG334"/>
    <mergeCell ref="CH334:CI334"/>
    <mergeCell ref="CF335:CG335"/>
    <mergeCell ref="CH335:CI335"/>
    <mergeCell ref="CF336:CG336"/>
    <mergeCell ref="CH336:CI336"/>
    <mergeCell ref="CF339:CG339"/>
    <mergeCell ref="CH339:CI339"/>
    <mergeCell ref="CF340:CG340"/>
    <mergeCell ref="CH340:CI340"/>
    <mergeCell ref="CF341:CG341"/>
    <mergeCell ref="CH341:CI341"/>
    <mergeCell ref="CF342:CG342"/>
    <mergeCell ref="CH342:CI342"/>
    <mergeCell ref="CF343:CG343"/>
    <mergeCell ref="CH343:CI343"/>
    <mergeCell ref="CF344:CG344"/>
    <mergeCell ref="CH344:CI344"/>
    <mergeCell ref="CF345:CG345"/>
    <mergeCell ref="CH345:CI345"/>
    <mergeCell ref="CF346:CG346"/>
    <mergeCell ref="CH346:CI346"/>
    <mergeCell ref="CF347:CG347"/>
    <mergeCell ref="CH347:CI347"/>
    <mergeCell ref="CF348:CG348"/>
    <mergeCell ref="CH348:CI348"/>
    <mergeCell ref="CF349:CG349"/>
    <mergeCell ref="CH349:CI349"/>
    <mergeCell ref="CF350:CG350"/>
    <mergeCell ref="CH350:CI350"/>
    <mergeCell ref="CF351:CG351"/>
    <mergeCell ref="CH351:CI351"/>
    <mergeCell ref="CF337:CG338"/>
    <mergeCell ref="CH337:CI338"/>
    <mergeCell ref="CF352:CG352"/>
    <mergeCell ref="CH352:CI352"/>
    <mergeCell ref="CF353:CG353"/>
    <mergeCell ref="CH353:CI353"/>
    <mergeCell ref="CF354:CG354"/>
    <mergeCell ref="CH354:CI354"/>
    <mergeCell ref="CF355:CG355"/>
    <mergeCell ref="CH355:CI355"/>
    <mergeCell ref="CF356:CG356"/>
    <mergeCell ref="CH356:CI356"/>
    <mergeCell ref="CF357:CG357"/>
    <mergeCell ref="CH357:CI357"/>
    <mergeCell ref="CF358:CG358"/>
    <mergeCell ref="CH358:CI358"/>
    <mergeCell ref="CF359:CG359"/>
    <mergeCell ref="CH359:CI359"/>
    <mergeCell ref="CF360:CG360"/>
    <mergeCell ref="CH360:CI360"/>
    <mergeCell ref="CF361:CG361"/>
    <mergeCell ref="CH361:CI361"/>
    <mergeCell ref="CF362:CG362"/>
    <mergeCell ref="CH362:CI362"/>
    <mergeCell ref="CF363:CG363"/>
    <mergeCell ref="CH363:CI363"/>
    <mergeCell ref="CF364:CG364"/>
    <mergeCell ref="CH364:CI364"/>
    <mergeCell ref="CF365:CG365"/>
    <mergeCell ref="CH365:CI365"/>
    <mergeCell ref="CF366:CG366"/>
    <mergeCell ref="CH366:CI366"/>
    <mergeCell ref="CF367:CG367"/>
    <mergeCell ref="CH367:CI367"/>
    <mergeCell ref="CF368:CG368"/>
    <mergeCell ref="CH368:CI368"/>
    <mergeCell ref="CF369:CG369"/>
    <mergeCell ref="CH369:CI369"/>
    <mergeCell ref="CF370:CG370"/>
    <mergeCell ref="CH370:CI370"/>
    <mergeCell ref="CF371:CG371"/>
    <mergeCell ref="CH371:CI371"/>
    <mergeCell ref="CF372:CG372"/>
    <mergeCell ref="CH372:CI372"/>
    <mergeCell ref="CF373:CG373"/>
    <mergeCell ref="CH373:CI373"/>
    <mergeCell ref="CF374:CG374"/>
    <mergeCell ref="CH374:CI374"/>
    <mergeCell ref="CF375:CG375"/>
    <mergeCell ref="CH375:CI375"/>
    <mergeCell ref="CF376:CG376"/>
    <mergeCell ref="CH376:CI376"/>
    <mergeCell ref="CF377:CG377"/>
    <mergeCell ref="CH377:CI377"/>
    <mergeCell ref="CF378:CG378"/>
    <mergeCell ref="CH378:CI378"/>
    <mergeCell ref="CF379:CG379"/>
    <mergeCell ref="CH379:CI379"/>
    <mergeCell ref="CF380:CG380"/>
    <mergeCell ref="CH380:CI380"/>
    <mergeCell ref="CF381:CG381"/>
    <mergeCell ref="CH381:CI381"/>
    <mergeCell ref="CF382:CG382"/>
    <mergeCell ref="CH382:CI382"/>
    <mergeCell ref="CF383:CG383"/>
    <mergeCell ref="CH383:CI383"/>
    <mergeCell ref="CF384:CG384"/>
    <mergeCell ref="CH384:CI384"/>
    <mergeCell ref="CF402:CG402"/>
    <mergeCell ref="CH402:CI402"/>
    <mergeCell ref="CF403:CG403"/>
    <mergeCell ref="CH403:CI403"/>
    <mergeCell ref="CF404:CG404"/>
    <mergeCell ref="CH404:CI404"/>
    <mergeCell ref="CF405:CG405"/>
    <mergeCell ref="CH405:CI405"/>
    <mergeCell ref="CF408:CG408"/>
    <mergeCell ref="CH408:CI408"/>
    <mergeCell ref="CF409:CG409"/>
    <mergeCell ref="CH409:CI409"/>
    <mergeCell ref="CF410:CG410"/>
    <mergeCell ref="CH410:CI410"/>
    <mergeCell ref="CF411:CG411"/>
    <mergeCell ref="CH411:CI411"/>
    <mergeCell ref="CF412:CG412"/>
    <mergeCell ref="CH412:CI412"/>
    <mergeCell ref="CF413:CG413"/>
    <mergeCell ref="CH413:CI413"/>
    <mergeCell ref="CF414:CG414"/>
    <mergeCell ref="CH414:CI414"/>
    <mergeCell ref="CF415:CG415"/>
    <mergeCell ref="CH415:CI415"/>
    <mergeCell ref="CF416:CG416"/>
    <mergeCell ref="CH416:CI416"/>
    <mergeCell ref="CF417:CG417"/>
    <mergeCell ref="CH417:CI417"/>
    <mergeCell ref="CF418:CG418"/>
    <mergeCell ref="CH418:CI418"/>
    <mergeCell ref="CF385:CG385"/>
    <mergeCell ref="CH385:CI385"/>
    <mergeCell ref="CF386:CG386"/>
    <mergeCell ref="CH386:CI386"/>
    <mergeCell ref="CF387:CG387"/>
    <mergeCell ref="CH387:CI387"/>
    <mergeCell ref="CF388:CG388"/>
    <mergeCell ref="CH388:CI388"/>
    <mergeCell ref="CF389:CG389"/>
    <mergeCell ref="CH389:CI389"/>
    <mergeCell ref="CF390:CG390"/>
    <mergeCell ref="CH390:CI390"/>
    <mergeCell ref="CF391:CG391"/>
    <mergeCell ref="CH391:CI391"/>
    <mergeCell ref="CF392:CG392"/>
    <mergeCell ref="CH392:CI392"/>
    <mergeCell ref="CF393:CG393"/>
    <mergeCell ref="CH393:CI393"/>
    <mergeCell ref="CF394:CG394"/>
    <mergeCell ref="CH394:CI394"/>
    <mergeCell ref="CF395:CG395"/>
    <mergeCell ref="CH395:CI395"/>
    <mergeCell ref="CF396:CG396"/>
    <mergeCell ref="CH396:CI396"/>
    <mergeCell ref="CF397:CG397"/>
    <mergeCell ref="CH397:CI397"/>
    <mergeCell ref="CF398:CG398"/>
    <mergeCell ref="CH398:CI398"/>
    <mergeCell ref="CF399:CG399"/>
    <mergeCell ref="CH399:CI399"/>
    <mergeCell ref="CF400:CG400"/>
    <mergeCell ref="CH400:CI400"/>
    <mergeCell ref="CF401:CG401"/>
    <mergeCell ref="CH401:CI401"/>
    <mergeCell ref="CF406:CG407"/>
    <mergeCell ref="CH406:CI407"/>
    <mergeCell ref="CF419:CG419"/>
    <mergeCell ref="CH419:CI419"/>
    <mergeCell ref="CF420:CG420"/>
    <mergeCell ref="CH420:CI420"/>
    <mergeCell ref="CF421:CG421"/>
    <mergeCell ref="CH421:CI421"/>
    <mergeCell ref="CF422:CG422"/>
    <mergeCell ref="CH422:CI422"/>
    <mergeCell ref="CF423:CG423"/>
    <mergeCell ref="CH423:CI423"/>
    <mergeCell ref="CF424:CG424"/>
    <mergeCell ref="CH424:CI424"/>
    <mergeCell ref="CF425:CG425"/>
    <mergeCell ref="CH425:CI425"/>
    <mergeCell ref="CF426:CG426"/>
    <mergeCell ref="CH426:CI426"/>
    <mergeCell ref="CF427:CG427"/>
    <mergeCell ref="CH427:CI427"/>
    <mergeCell ref="CF428:CG428"/>
    <mergeCell ref="CH428:CI428"/>
    <mergeCell ref="CF429:CG429"/>
    <mergeCell ref="CH429:CI429"/>
    <mergeCell ref="CF430:CG431"/>
    <mergeCell ref="CH430:CI431"/>
    <mergeCell ref="CF432:CG432"/>
    <mergeCell ref="CH432:CI432"/>
    <mergeCell ref="CF433:CG433"/>
    <mergeCell ref="CH433:CI433"/>
    <mergeCell ref="CF434:CG434"/>
    <mergeCell ref="CH434:CI434"/>
    <mergeCell ref="CF435:CG435"/>
    <mergeCell ref="CH435:CI435"/>
    <mergeCell ref="CF436:CG436"/>
    <mergeCell ref="CH436:CI436"/>
    <mergeCell ref="CF437:CG437"/>
    <mergeCell ref="CH437:CI437"/>
    <mergeCell ref="CF438:CG438"/>
    <mergeCell ref="CH438:CI438"/>
    <mergeCell ref="CF439:CG439"/>
    <mergeCell ref="CH439:CI439"/>
    <mergeCell ref="CF440:CG440"/>
    <mergeCell ref="CH440:CI440"/>
    <mergeCell ref="CF441:CG441"/>
    <mergeCell ref="CH441:CI441"/>
    <mergeCell ref="CF442:CG442"/>
    <mergeCell ref="CH442:CI442"/>
    <mergeCell ref="CF443:CG443"/>
    <mergeCell ref="CH443:CI443"/>
    <mergeCell ref="CF444:CG444"/>
    <mergeCell ref="CH444:CI444"/>
    <mergeCell ref="CF445:CG445"/>
    <mergeCell ref="CH445:CI445"/>
    <mergeCell ref="CF446:CG446"/>
    <mergeCell ref="CH446:CI446"/>
    <mergeCell ref="CF447:CG447"/>
    <mergeCell ref="CH447:CI447"/>
    <mergeCell ref="CF448:CG449"/>
    <mergeCell ref="CH448:CI449"/>
    <mergeCell ref="CF450:CG450"/>
    <mergeCell ref="CH450:CI450"/>
    <mergeCell ref="CF451:CG451"/>
    <mergeCell ref="CH451:CI451"/>
    <mergeCell ref="CF452:CG452"/>
    <mergeCell ref="CH452:CI452"/>
    <mergeCell ref="CF453:CG453"/>
    <mergeCell ref="CH453:CI453"/>
    <mergeCell ref="CF454:CG454"/>
    <mergeCell ref="CH454:CI454"/>
    <mergeCell ref="CF462:CG463"/>
    <mergeCell ref="CH462:CI463"/>
    <mergeCell ref="CF455:CG455"/>
    <mergeCell ref="CH455:CI455"/>
    <mergeCell ref="CF456:CG457"/>
    <mergeCell ref="CH456:CI457"/>
    <mergeCell ref="CF458:CG458"/>
    <mergeCell ref="CH458:CI458"/>
    <mergeCell ref="CF459:CG459"/>
    <mergeCell ref="CH459:CI459"/>
    <mergeCell ref="CF460:CG460"/>
    <mergeCell ref="CH460:CI460"/>
    <mergeCell ref="CF461:CG461"/>
    <mergeCell ref="CH461:CI461"/>
    <mergeCell ref="CF464:CG464"/>
    <mergeCell ref="CH464:CI464"/>
    <mergeCell ref="CF465:CG465"/>
    <mergeCell ref="CH465:CI465"/>
    <mergeCell ref="CF466:CG466"/>
    <mergeCell ref="CH466:CI466"/>
    <mergeCell ref="CF467:CG467"/>
    <mergeCell ref="CH467:CI467"/>
    <mergeCell ref="CF468:CG468"/>
    <mergeCell ref="CH468:CI468"/>
    <mergeCell ref="CF469:CG469"/>
    <mergeCell ref="CH469:CI469"/>
    <mergeCell ref="CF470:CG470"/>
    <mergeCell ref="CH470:CI470"/>
    <mergeCell ref="CF471:CG471"/>
    <mergeCell ref="CH471:CI471"/>
    <mergeCell ref="CF472:CG472"/>
    <mergeCell ref="CH472:CI472"/>
    <mergeCell ref="CB462:CC462"/>
    <mergeCell ref="CD462:CE462"/>
    <mergeCell ref="CB463:CC463"/>
    <mergeCell ref="CD463:CE463"/>
    <mergeCell ref="CB464:CC464"/>
    <mergeCell ref="CD464:CE464"/>
    <mergeCell ref="CB465:CC465"/>
    <mergeCell ref="CD465:CE465"/>
    <mergeCell ref="CB466:CC466"/>
    <mergeCell ref="CD466:CE466"/>
    <mergeCell ref="CB467:CC467"/>
    <mergeCell ref="CD467:CE467"/>
    <mergeCell ref="CB468:CC468"/>
    <mergeCell ref="CD468:CE468"/>
    <mergeCell ref="CB469:CC469"/>
    <mergeCell ref="CD469:CE469"/>
    <mergeCell ref="CB470:CC470"/>
    <mergeCell ref="CD470:CE470"/>
    <mergeCell ref="CB471:CC471"/>
    <mergeCell ref="CD471:CE471"/>
    <mergeCell ref="CB472:CC472"/>
    <mergeCell ref="CD472:CE472"/>
    <mergeCell ref="CD473:CE473"/>
    <mergeCell ref="BJ466:BK466"/>
    <mergeCell ref="BH467:BI467"/>
    <mergeCell ref="BP296:BQ297"/>
    <mergeCell ref="BR296:BS297"/>
    <mergeCell ref="BT296:BU297"/>
    <mergeCell ref="BV296:BW297"/>
    <mergeCell ref="BX296:BY297"/>
    <mergeCell ref="BZ296:CA297"/>
    <mergeCell ref="CB296:CC297"/>
    <mergeCell ref="CD296:CE297"/>
    <mergeCell ref="P510:Q510"/>
    <mergeCell ref="R510:S510"/>
    <mergeCell ref="P511:Q511"/>
    <mergeCell ref="R511:S511"/>
    <mergeCell ref="P512:Q512"/>
    <mergeCell ref="R512:S512"/>
    <mergeCell ref="P513:Q513"/>
    <mergeCell ref="R513:S513"/>
    <mergeCell ref="P514:Q514"/>
    <mergeCell ref="R514:S514"/>
    <mergeCell ref="CF473:CG473"/>
    <mergeCell ref="CH473:CI473"/>
    <mergeCell ref="CF474:CG474"/>
    <mergeCell ref="CH474:CI474"/>
    <mergeCell ref="CF475:CG475"/>
    <mergeCell ref="CH475:CI475"/>
    <mergeCell ref="CF476:CG477"/>
    <mergeCell ref="CH476:CI477"/>
    <mergeCell ref="CF478:CG478"/>
    <mergeCell ref="CH478:CI478"/>
    <mergeCell ref="CF479:CG479"/>
    <mergeCell ref="CH479:CI479"/>
    <mergeCell ref="CF480:CG480"/>
    <mergeCell ref="CH480:CI480"/>
    <mergeCell ref="CF481:CG481"/>
    <mergeCell ref="CH481:CI481"/>
    <mergeCell ref="CF482:CG483"/>
    <mergeCell ref="CH482:CI483"/>
    <mergeCell ref="CF484:CG484"/>
    <mergeCell ref="CH484:CI484"/>
    <mergeCell ref="CF485:CG485"/>
    <mergeCell ref="CH485:CI485"/>
    <mergeCell ref="CF486:CG486"/>
    <mergeCell ref="CH486:CI486"/>
    <mergeCell ref="CF487:CG487"/>
    <mergeCell ref="CH487:CI487"/>
    <mergeCell ref="CF488:CG488"/>
    <mergeCell ref="CH488:CI488"/>
    <mergeCell ref="CF489:CG489"/>
    <mergeCell ref="CH489:CI489"/>
    <mergeCell ref="CF490:CG490"/>
    <mergeCell ref="CH490:CI490"/>
    <mergeCell ref="BH475:BI475"/>
    <mergeCell ref="BJ475:BK475"/>
    <mergeCell ref="BH476:BI476"/>
    <mergeCell ref="BJ476:BK476"/>
    <mergeCell ref="BH477:BI477"/>
    <mergeCell ref="BJ477:BK477"/>
    <mergeCell ref="BH478:BI478"/>
    <mergeCell ref="BJ478:BK478"/>
    <mergeCell ref="BH479:BI479"/>
    <mergeCell ref="BJ479:BK479"/>
    <mergeCell ref="BH480:BI480"/>
    <mergeCell ref="AV296:AW297"/>
    <mergeCell ref="AX296:AY297"/>
    <mergeCell ref="AZ296:BA297"/>
    <mergeCell ref="BB296:BC297"/>
    <mergeCell ref="BD296:BE297"/>
    <mergeCell ref="BF296:BG297"/>
    <mergeCell ref="BH296:BI297"/>
    <mergeCell ref="BJ296:BK297"/>
    <mergeCell ref="BL296:BM297"/>
    <mergeCell ref="BN296:BO297"/>
    <mergeCell ref="CN254:CQ254"/>
    <mergeCell ref="CN255:CO255"/>
    <mergeCell ref="CP255:CQ255"/>
    <mergeCell ref="CN256:CO256"/>
    <mergeCell ref="CP256:CQ256"/>
    <mergeCell ref="CN257:CO257"/>
    <mergeCell ref="CP257:CQ257"/>
    <mergeCell ref="CN258:CO258"/>
    <mergeCell ref="CP258:CQ258"/>
    <mergeCell ref="CN260:CO260"/>
    <mergeCell ref="CP260:CQ260"/>
    <mergeCell ref="CN261:CO261"/>
    <mergeCell ref="CP261:CQ261"/>
    <mergeCell ref="CN262:CO262"/>
    <mergeCell ref="CP262:CQ262"/>
    <mergeCell ref="CN263:CO263"/>
    <mergeCell ref="CP263:CQ263"/>
    <mergeCell ref="CN264:CO264"/>
    <mergeCell ref="CP264:CQ264"/>
    <mergeCell ref="CN265:CO265"/>
    <mergeCell ref="CP265:CQ265"/>
    <mergeCell ref="CN266:CO266"/>
    <mergeCell ref="CP266:CQ266"/>
    <mergeCell ref="CN267:CO267"/>
    <mergeCell ref="CP267:CQ267"/>
    <mergeCell ref="CN268:CO268"/>
    <mergeCell ref="CP268:CQ268"/>
    <mergeCell ref="CN269:CO269"/>
    <mergeCell ref="CP269:CQ269"/>
    <mergeCell ref="CN270:CO270"/>
    <mergeCell ref="CP270:CQ270"/>
    <mergeCell ref="CN271:CO272"/>
    <mergeCell ref="CP271:CQ272"/>
    <mergeCell ref="CN259:CO259"/>
    <mergeCell ref="CP259:CQ259"/>
    <mergeCell ref="CN273:CO273"/>
    <mergeCell ref="CP273:CQ273"/>
    <mergeCell ref="CN274:CO274"/>
    <mergeCell ref="CP274:CQ274"/>
    <mergeCell ref="CN275:CO275"/>
    <mergeCell ref="CP275:CQ275"/>
    <mergeCell ref="CN277:CO277"/>
    <mergeCell ref="CP277:CQ277"/>
    <mergeCell ref="CN280:CO280"/>
    <mergeCell ref="CP280:CQ280"/>
    <mergeCell ref="CN281:CO281"/>
    <mergeCell ref="CP281:CQ281"/>
    <mergeCell ref="CN282:CO282"/>
    <mergeCell ref="CP282:CQ282"/>
    <mergeCell ref="CN283:CO283"/>
    <mergeCell ref="CP283:CQ283"/>
    <mergeCell ref="CN284:CO284"/>
    <mergeCell ref="CP284:CQ284"/>
    <mergeCell ref="CN286:CO286"/>
    <mergeCell ref="CP286:CQ286"/>
    <mergeCell ref="CN287:CO287"/>
    <mergeCell ref="CP287:CQ287"/>
    <mergeCell ref="CN288:CO288"/>
    <mergeCell ref="CP288:CQ288"/>
    <mergeCell ref="CN289:CO289"/>
    <mergeCell ref="CP289:CQ289"/>
    <mergeCell ref="CN290:CO290"/>
    <mergeCell ref="CP290:CQ290"/>
    <mergeCell ref="CN291:CO291"/>
    <mergeCell ref="CP291:CQ291"/>
    <mergeCell ref="CN292:CO292"/>
    <mergeCell ref="CP292:CQ292"/>
    <mergeCell ref="CN278:CO278"/>
    <mergeCell ref="CP278:CQ278"/>
    <mergeCell ref="CN279:CO279"/>
    <mergeCell ref="CP279:CQ279"/>
    <mergeCell ref="CP285:CQ285"/>
    <mergeCell ref="CN285:CO285"/>
    <mergeCell ref="CN293:CO293"/>
    <mergeCell ref="CP293:CQ293"/>
    <mergeCell ref="CN294:CO294"/>
    <mergeCell ref="CP294:CQ294"/>
    <mergeCell ref="CN295:CO295"/>
    <mergeCell ref="CP295:CQ295"/>
    <mergeCell ref="CN296:CO296"/>
    <mergeCell ref="CP296:CQ296"/>
    <mergeCell ref="CN297:CO297"/>
    <mergeCell ref="CP297:CQ297"/>
    <mergeCell ref="CN298:CO298"/>
    <mergeCell ref="CP298:CQ298"/>
    <mergeCell ref="CN299:CO299"/>
    <mergeCell ref="CP299:CQ299"/>
    <mergeCell ref="CN300:CO300"/>
    <mergeCell ref="CP300:CQ300"/>
    <mergeCell ref="CN301:CO301"/>
    <mergeCell ref="CP301:CQ301"/>
    <mergeCell ref="CN302:CO302"/>
    <mergeCell ref="CP302:CQ302"/>
    <mergeCell ref="CN303:CO304"/>
    <mergeCell ref="CP303:CQ304"/>
    <mergeCell ref="CN305:CO305"/>
    <mergeCell ref="CP305:CQ305"/>
    <mergeCell ref="CN306:CO306"/>
    <mergeCell ref="CP306:CQ306"/>
    <mergeCell ref="CN307:CO307"/>
    <mergeCell ref="CP307:CQ307"/>
    <mergeCell ref="CN308:CO308"/>
    <mergeCell ref="CP308:CQ308"/>
    <mergeCell ref="CN309:CO309"/>
    <mergeCell ref="CP309:CQ309"/>
    <mergeCell ref="CN310:CO310"/>
    <mergeCell ref="CP310:CQ310"/>
    <mergeCell ref="CN311:CO311"/>
    <mergeCell ref="CP311:CQ311"/>
    <mergeCell ref="CN312:CO312"/>
    <mergeCell ref="CP312:CQ312"/>
    <mergeCell ref="CN313:CO313"/>
    <mergeCell ref="CP313:CQ313"/>
    <mergeCell ref="CN314:CO314"/>
    <mergeCell ref="CP314:CQ314"/>
    <mergeCell ref="CN316:CO316"/>
    <mergeCell ref="CP316:CQ316"/>
    <mergeCell ref="CN317:CO317"/>
    <mergeCell ref="CP317:CQ317"/>
    <mergeCell ref="CN319:CO319"/>
    <mergeCell ref="CP319:CQ319"/>
    <mergeCell ref="CN320:CO320"/>
    <mergeCell ref="CP320:CQ320"/>
    <mergeCell ref="CN321:CO321"/>
    <mergeCell ref="CP321:CQ321"/>
    <mergeCell ref="CN322:CO323"/>
    <mergeCell ref="CP322:CQ323"/>
    <mergeCell ref="CN324:CO324"/>
    <mergeCell ref="CP324:CQ324"/>
    <mergeCell ref="CN325:CO325"/>
    <mergeCell ref="CP325:CQ325"/>
    <mergeCell ref="CN326:CO326"/>
    <mergeCell ref="CP326:CQ326"/>
    <mergeCell ref="CN327:CO327"/>
    <mergeCell ref="CP327:CQ327"/>
    <mergeCell ref="CN328:CO328"/>
    <mergeCell ref="CP328:CQ328"/>
    <mergeCell ref="CN329:CO329"/>
    <mergeCell ref="CP329:CQ329"/>
    <mergeCell ref="CN330:CO330"/>
    <mergeCell ref="CP330:CQ330"/>
    <mergeCell ref="CN315:CO315"/>
    <mergeCell ref="CP315:CQ315"/>
    <mergeCell ref="CN318:CO318"/>
    <mergeCell ref="CP318:CQ318"/>
    <mergeCell ref="CN331:CO331"/>
    <mergeCell ref="CP331:CQ331"/>
    <mergeCell ref="CN332:CO332"/>
    <mergeCell ref="CP332:CQ332"/>
    <mergeCell ref="CN333:CO333"/>
    <mergeCell ref="CP333:CQ333"/>
    <mergeCell ref="CN334:CO334"/>
    <mergeCell ref="CP334:CQ334"/>
    <mergeCell ref="CN335:CO335"/>
    <mergeCell ref="CP335:CQ335"/>
    <mergeCell ref="CN336:CO336"/>
    <mergeCell ref="CP336:CQ336"/>
    <mergeCell ref="CN337:CO337"/>
    <mergeCell ref="CP337:CQ337"/>
    <mergeCell ref="CN339:CO339"/>
    <mergeCell ref="CP339:CQ339"/>
    <mergeCell ref="CN340:CO340"/>
    <mergeCell ref="CP340:CQ340"/>
    <mergeCell ref="CN341:CO341"/>
    <mergeCell ref="CP341:CQ341"/>
    <mergeCell ref="CN342:CO342"/>
    <mergeCell ref="CP342:CQ342"/>
    <mergeCell ref="CN343:CO343"/>
    <mergeCell ref="CP343:CQ343"/>
    <mergeCell ref="CN344:CO344"/>
    <mergeCell ref="CP344:CQ344"/>
    <mergeCell ref="CN345:CO345"/>
    <mergeCell ref="CP345:CQ345"/>
    <mergeCell ref="CN348:CO348"/>
    <mergeCell ref="CP348:CQ348"/>
    <mergeCell ref="CN338:CO338"/>
    <mergeCell ref="CP338:CQ338"/>
    <mergeCell ref="CN346:CO347"/>
    <mergeCell ref="CP346:CQ347"/>
    <mergeCell ref="CN349:CO349"/>
    <mergeCell ref="CP349:CQ349"/>
    <mergeCell ref="CN350:CO350"/>
    <mergeCell ref="CP350:CQ350"/>
    <mergeCell ref="CN351:CO351"/>
    <mergeCell ref="CP351:CQ351"/>
    <mergeCell ref="CN352:CO352"/>
    <mergeCell ref="CP352:CQ352"/>
    <mergeCell ref="CN353:CO353"/>
    <mergeCell ref="CP353:CQ353"/>
    <mergeCell ref="CN354:CO354"/>
    <mergeCell ref="CP354:CQ354"/>
    <mergeCell ref="CN355:CO355"/>
    <mergeCell ref="CP355:CQ355"/>
    <mergeCell ref="CN356:CO356"/>
    <mergeCell ref="CP356:CQ356"/>
    <mergeCell ref="CN357:CO357"/>
    <mergeCell ref="CP357:CQ357"/>
    <mergeCell ref="CN358:CO358"/>
    <mergeCell ref="CP358:CQ358"/>
    <mergeCell ref="CN359:CO359"/>
    <mergeCell ref="CP359:CQ359"/>
    <mergeCell ref="CN360:CO360"/>
    <mergeCell ref="CP360:CQ360"/>
    <mergeCell ref="CN361:CO361"/>
    <mergeCell ref="CP361:CQ361"/>
    <mergeCell ref="CN362:CO362"/>
    <mergeCell ref="CP362:CQ362"/>
    <mergeCell ref="CN363:CO363"/>
    <mergeCell ref="CP363:CQ363"/>
    <mergeCell ref="CN364:CO364"/>
    <mergeCell ref="CP364:CQ364"/>
    <mergeCell ref="CN365:CO365"/>
    <mergeCell ref="CP365:CQ365"/>
    <mergeCell ref="CN366:CO366"/>
    <mergeCell ref="CP366:CQ366"/>
    <mergeCell ref="CN367:CO367"/>
    <mergeCell ref="CP367:CQ367"/>
    <mergeCell ref="CN368:CO368"/>
    <mergeCell ref="CP368:CQ368"/>
    <mergeCell ref="CN369:CO369"/>
    <mergeCell ref="CP369:CQ369"/>
    <mergeCell ref="CN370:CO370"/>
    <mergeCell ref="CP370:CQ370"/>
    <mergeCell ref="CN371:CO371"/>
    <mergeCell ref="CP371:CQ371"/>
    <mergeCell ref="CN372:CO372"/>
    <mergeCell ref="CP372:CQ372"/>
    <mergeCell ref="CN373:CO373"/>
    <mergeCell ref="CP373:CQ373"/>
    <mergeCell ref="CN374:CO374"/>
    <mergeCell ref="CP374:CQ374"/>
    <mergeCell ref="CN375:CO375"/>
    <mergeCell ref="CP375:CQ375"/>
    <mergeCell ref="CN376:CO376"/>
    <mergeCell ref="CP376:CQ376"/>
    <mergeCell ref="CN377:CO377"/>
    <mergeCell ref="CP377:CQ377"/>
    <mergeCell ref="CN378:CO378"/>
    <mergeCell ref="CP378:CQ378"/>
    <mergeCell ref="CN379:CO379"/>
    <mergeCell ref="CP379:CQ379"/>
    <mergeCell ref="CN382:CO382"/>
    <mergeCell ref="CP382:CQ382"/>
    <mergeCell ref="CN380:CO381"/>
    <mergeCell ref="CP380:CQ381"/>
    <mergeCell ref="CN383:CO383"/>
    <mergeCell ref="CP383:CQ383"/>
    <mergeCell ref="CN384:CO384"/>
    <mergeCell ref="CP384:CQ384"/>
    <mergeCell ref="CN385:CO385"/>
    <mergeCell ref="CP385:CQ385"/>
    <mergeCell ref="CN386:CO386"/>
    <mergeCell ref="CP386:CQ386"/>
    <mergeCell ref="CN387:CO387"/>
    <mergeCell ref="CP387:CQ387"/>
    <mergeCell ref="CN388:CO388"/>
    <mergeCell ref="CP388:CQ388"/>
    <mergeCell ref="CN389:CO389"/>
    <mergeCell ref="CP389:CQ389"/>
    <mergeCell ref="CN390:CO390"/>
    <mergeCell ref="CP390:CQ390"/>
    <mergeCell ref="CN391:CO391"/>
    <mergeCell ref="CP391:CQ391"/>
    <mergeCell ref="CN392:CO392"/>
    <mergeCell ref="CP392:CQ392"/>
    <mergeCell ref="CN393:CO393"/>
    <mergeCell ref="CP393:CQ393"/>
    <mergeCell ref="CN394:CO394"/>
    <mergeCell ref="CP394:CQ394"/>
    <mergeCell ref="CN395:CO395"/>
    <mergeCell ref="CP395:CQ395"/>
    <mergeCell ref="CN396:CO396"/>
    <mergeCell ref="CP396:CQ396"/>
    <mergeCell ref="CN397:CO397"/>
    <mergeCell ref="CP397:CQ397"/>
    <mergeCell ref="CN398:CO398"/>
    <mergeCell ref="CP398:CQ398"/>
    <mergeCell ref="CN399:CO399"/>
    <mergeCell ref="CP399:CQ399"/>
    <mergeCell ref="CN400:CO400"/>
    <mergeCell ref="CP400:CQ400"/>
    <mergeCell ref="CN401:CO401"/>
    <mergeCell ref="CP401:CQ401"/>
    <mergeCell ref="CN402:CO402"/>
    <mergeCell ref="CP402:CQ402"/>
    <mergeCell ref="CN403:CO403"/>
    <mergeCell ref="CP403:CQ403"/>
    <mergeCell ref="CN404:CO404"/>
    <mergeCell ref="CP404:CQ404"/>
    <mergeCell ref="CN405:CO405"/>
    <mergeCell ref="CP405:CQ405"/>
    <mergeCell ref="CN408:CO408"/>
    <mergeCell ref="CP408:CQ408"/>
    <mergeCell ref="CN409:CO409"/>
    <mergeCell ref="CP409:CQ409"/>
    <mergeCell ref="CN410:CO410"/>
    <mergeCell ref="CP410:CQ410"/>
    <mergeCell ref="CN411:CO411"/>
    <mergeCell ref="CP411:CQ411"/>
    <mergeCell ref="CN412:CO412"/>
    <mergeCell ref="CP412:CQ412"/>
    <mergeCell ref="CN413:CO413"/>
    <mergeCell ref="CP413:CQ413"/>
    <mergeCell ref="CN416:CO416"/>
    <mergeCell ref="CP416:CQ416"/>
    <mergeCell ref="CN417:CO417"/>
    <mergeCell ref="CP417:CQ417"/>
    <mergeCell ref="CN414:CO415"/>
    <mergeCell ref="CP414:CQ415"/>
    <mergeCell ref="CN406:CO406"/>
    <mergeCell ref="CP406:CQ406"/>
    <mergeCell ref="CN407:CO407"/>
    <mergeCell ref="CP407:CQ407"/>
    <mergeCell ref="CN418:CO418"/>
    <mergeCell ref="CP418:CQ418"/>
    <mergeCell ref="CN419:CO419"/>
    <mergeCell ref="CP419:CQ419"/>
    <mergeCell ref="CN420:CO420"/>
    <mergeCell ref="CP420:CQ420"/>
    <mergeCell ref="CN421:CO421"/>
    <mergeCell ref="CP421:CQ421"/>
    <mergeCell ref="CN422:CO422"/>
    <mergeCell ref="CP422:CQ422"/>
    <mergeCell ref="CN423:CO423"/>
    <mergeCell ref="CP423:CQ423"/>
    <mergeCell ref="CN424:CO424"/>
    <mergeCell ref="CP424:CQ424"/>
    <mergeCell ref="CN425:CO425"/>
    <mergeCell ref="CP425:CQ425"/>
    <mergeCell ref="CN426:CO426"/>
    <mergeCell ref="CP426:CQ426"/>
    <mergeCell ref="CN427:CO427"/>
    <mergeCell ref="CP427:CQ427"/>
    <mergeCell ref="CN428:CO428"/>
    <mergeCell ref="CP428:CQ428"/>
    <mergeCell ref="CN429:CO429"/>
    <mergeCell ref="CP429:CQ429"/>
    <mergeCell ref="CN430:CO431"/>
    <mergeCell ref="CP430:CQ431"/>
    <mergeCell ref="CN432:CO432"/>
    <mergeCell ref="CP432:CQ432"/>
    <mergeCell ref="CN433:CO433"/>
    <mergeCell ref="CP433:CQ433"/>
    <mergeCell ref="CN434:CO434"/>
    <mergeCell ref="CP434:CQ434"/>
    <mergeCell ref="CN435:CO435"/>
    <mergeCell ref="CP435:CQ435"/>
    <mergeCell ref="CN472:CO472"/>
    <mergeCell ref="CP472:CQ472"/>
    <mergeCell ref="CN436:CO436"/>
    <mergeCell ref="CP436:CQ436"/>
    <mergeCell ref="CN437:CO437"/>
    <mergeCell ref="CP437:CQ437"/>
    <mergeCell ref="CN438:CO438"/>
    <mergeCell ref="CP438:CQ438"/>
    <mergeCell ref="CN439:CO439"/>
    <mergeCell ref="CP439:CQ439"/>
    <mergeCell ref="CN440:CO440"/>
    <mergeCell ref="CP440:CQ440"/>
    <mergeCell ref="CN441:CO441"/>
    <mergeCell ref="CP441:CQ441"/>
    <mergeCell ref="CN442:CO442"/>
    <mergeCell ref="CP442:CQ442"/>
    <mergeCell ref="CN443:CO443"/>
    <mergeCell ref="CP443:CQ443"/>
    <mergeCell ref="CN444:CO444"/>
    <mergeCell ref="CP444:CQ444"/>
    <mergeCell ref="CN445:CO445"/>
    <mergeCell ref="CP445:CQ445"/>
    <mergeCell ref="CN446:CO446"/>
    <mergeCell ref="CP446:CQ446"/>
    <mergeCell ref="CN447:CO447"/>
    <mergeCell ref="CP447:CQ447"/>
    <mergeCell ref="CN448:CO449"/>
    <mergeCell ref="CP448:CQ449"/>
    <mergeCell ref="CN450:CO450"/>
    <mergeCell ref="CP450:CQ450"/>
    <mergeCell ref="CN451:CO451"/>
    <mergeCell ref="CP451:CQ451"/>
    <mergeCell ref="CN452:CO452"/>
    <mergeCell ref="CP452:CQ452"/>
    <mergeCell ref="CN453:CO453"/>
    <mergeCell ref="CP453:CQ453"/>
    <mergeCell ref="CN462:CO462"/>
    <mergeCell ref="CP462:CQ462"/>
    <mergeCell ref="CN463:CO463"/>
    <mergeCell ref="CP463:CQ463"/>
    <mergeCell ref="CN473:CO473"/>
    <mergeCell ref="CP473:CQ473"/>
    <mergeCell ref="CN474:CO474"/>
    <mergeCell ref="CP474:CQ474"/>
    <mergeCell ref="CN475:CO475"/>
    <mergeCell ref="CP475:CQ475"/>
    <mergeCell ref="CN476:CO477"/>
    <mergeCell ref="CP476:CQ477"/>
    <mergeCell ref="CN478:CO478"/>
    <mergeCell ref="CP478:CQ478"/>
    <mergeCell ref="CN479:CO479"/>
    <mergeCell ref="CP479:CQ479"/>
    <mergeCell ref="CN480:CO480"/>
    <mergeCell ref="CP480:CQ480"/>
    <mergeCell ref="CN481:CO481"/>
    <mergeCell ref="CP481:CQ481"/>
    <mergeCell ref="CN482:CO483"/>
    <mergeCell ref="CP482:CQ483"/>
    <mergeCell ref="CN484:CO484"/>
    <mergeCell ref="CP484:CQ484"/>
    <mergeCell ref="CN485:CO485"/>
    <mergeCell ref="CP485:CQ485"/>
    <mergeCell ref="CN486:CO486"/>
    <mergeCell ref="CP486:CQ486"/>
    <mergeCell ref="CN487:CO487"/>
    <mergeCell ref="CP487:CQ487"/>
    <mergeCell ref="CN488:CO488"/>
    <mergeCell ref="CP488:CQ488"/>
    <mergeCell ref="CN489:CO489"/>
    <mergeCell ref="CP489:CQ489"/>
    <mergeCell ref="CN490:CO490"/>
    <mergeCell ref="CP490:CQ490"/>
    <mergeCell ref="CN454:CO454"/>
    <mergeCell ref="CP454:CQ454"/>
    <mergeCell ref="CN455:CO455"/>
    <mergeCell ref="CP455:CQ455"/>
    <mergeCell ref="CN456:CO457"/>
    <mergeCell ref="CP456:CQ457"/>
    <mergeCell ref="CN458:CO458"/>
    <mergeCell ref="CP458:CQ458"/>
    <mergeCell ref="CN459:CO459"/>
    <mergeCell ref="CP459:CQ459"/>
    <mergeCell ref="CN460:CO460"/>
    <mergeCell ref="CP460:CQ460"/>
    <mergeCell ref="CN461:CO461"/>
    <mergeCell ref="CP461:CQ461"/>
    <mergeCell ref="CN464:CO464"/>
    <mergeCell ref="CP464:CQ464"/>
    <mergeCell ref="CN465:CO465"/>
    <mergeCell ref="CP465:CQ465"/>
    <mergeCell ref="CN466:CO466"/>
    <mergeCell ref="CP466:CQ466"/>
    <mergeCell ref="CN467:CO467"/>
    <mergeCell ref="CP467:CQ467"/>
    <mergeCell ref="CN468:CO468"/>
    <mergeCell ref="CP468:CQ468"/>
    <mergeCell ref="CN469:CO469"/>
    <mergeCell ref="CP469:CQ469"/>
    <mergeCell ref="CN470:CO470"/>
    <mergeCell ref="CP470:CQ470"/>
    <mergeCell ref="CN471:CO471"/>
    <mergeCell ref="CP471:CQ471"/>
    <mergeCell ref="CR254:CU254"/>
    <mergeCell ref="CR255:CS255"/>
    <mergeCell ref="CT255:CU255"/>
    <mergeCell ref="CR256:CS256"/>
    <mergeCell ref="CT256:CU256"/>
    <mergeCell ref="CR257:CS257"/>
    <mergeCell ref="CT257:CU257"/>
    <mergeCell ref="CR258:CS258"/>
    <mergeCell ref="CT258:CU258"/>
    <mergeCell ref="CR259:CS259"/>
    <mergeCell ref="CT259:CU259"/>
    <mergeCell ref="CR260:CS260"/>
    <mergeCell ref="CT260:CU260"/>
    <mergeCell ref="CR261:CS261"/>
    <mergeCell ref="CT261:CU261"/>
    <mergeCell ref="CR262:CS262"/>
    <mergeCell ref="CT262:CU262"/>
    <mergeCell ref="CR263:CS263"/>
    <mergeCell ref="CT263:CU263"/>
    <mergeCell ref="CR264:CS264"/>
    <mergeCell ref="CT264:CU264"/>
    <mergeCell ref="CR265:CS265"/>
    <mergeCell ref="CT265:CU265"/>
    <mergeCell ref="CR266:CS266"/>
    <mergeCell ref="CT266:CU266"/>
    <mergeCell ref="CR267:CS267"/>
    <mergeCell ref="CT267:CU267"/>
    <mergeCell ref="CR268:CS268"/>
    <mergeCell ref="CT268:CU268"/>
    <mergeCell ref="CR269:CS269"/>
    <mergeCell ref="CT269:CU269"/>
    <mergeCell ref="CR270:CS270"/>
    <mergeCell ref="CT270:CU270"/>
    <mergeCell ref="CR271:CS272"/>
    <mergeCell ref="CT271:CU272"/>
    <mergeCell ref="CR273:CS273"/>
    <mergeCell ref="CT273:CU273"/>
    <mergeCell ref="CR274:CS274"/>
    <mergeCell ref="CT274:CU274"/>
    <mergeCell ref="CR275:CS275"/>
    <mergeCell ref="CT275:CU275"/>
    <mergeCell ref="CR276:CS276"/>
    <mergeCell ref="CT276:CU276"/>
    <mergeCell ref="CR277:CS277"/>
    <mergeCell ref="CT277:CU277"/>
    <mergeCell ref="CR278:CS278"/>
    <mergeCell ref="CT278:CU278"/>
    <mergeCell ref="CR279:CS279"/>
    <mergeCell ref="CT279:CU279"/>
    <mergeCell ref="CR280:CS280"/>
    <mergeCell ref="CT280:CU280"/>
    <mergeCell ref="CR281:CS281"/>
    <mergeCell ref="CT281:CU281"/>
    <mergeCell ref="CR282:CS282"/>
    <mergeCell ref="CT282:CU282"/>
    <mergeCell ref="CR283:CS283"/>
    <mergeCell ref="CT283:CU283"/>
    <mergeCell ref="CR284:CS284"/>
    <mergeCell ref="CT284:CU284"/>
    <mergeCell ref="CR285:CS285"/>
    <mergeCell ref="CT285:CU285"/>
    <mergeCell ref="CR286:CS286"/>
    <mergeCell ref="CT286:CU286"/>
    <mergeCell ref="CR287:CS287"/>
    <mergeCell ref="CT287:CU287"/>
    <mergeCell ref="CR288:CS288"/>
    <mergeCell ref="CT288:CU288"/>
    <mergeCell ref="CR289:CS289"/>
    <mergeCell ref="CT289:CU289"/>
    <mergeCell ref="CR290:CS290"/>
    <mergeCell ref="CT290:CU290"/>
    <mergeCell ref="CR291:CS291"/>
    <mergeCell ref="CT291:CU291"/>
    <mergeCell ref="CR292:CS292"/>
    <mergeCell ref="CT292:CU292"/>
    <mergeCell ref="CR293:CS293"/>
    <mergeCell ref="CT293:CU293"/>
    <mergeCell ref="CR294:CS294"/>
    <mergeCell ref="CT294:CU294"/>
    <mergeCell ref="CR295:CS295"/>
    <mergeCell ref="CT295:CU295"/>
    <mergeCell ref="CR296:CS296"/>
    <mergeCell ref="CT296:CU296"/>
    <mergeCell ref="CR297:CS297"/>
    <mergeCell ref="CT297:CU297"/>
    <mergeCell ref="CR298:CS298"/>
    <mergeCell ref="CT298:CU298"/>
    <mergeCell ref="CR299:CS299"/>
    <mergeCell ref="CT299:CU299"/>
    <mergeCell ref="CR300:CS300"/>
    <mergeCell ref="CT300:CU300"/>
    <mergeCell ref="CR301:CS301"/>
    <mergeCell ref="CT301:CU301"/>
    <mergeCell ref="CR302:CS302"/>
    <mergeCell ref="CT302:CU302"/>
    <mergeCell ref="CR303:CS304"/>
    <mergeCell ref="CT303:CU304"/>
    <mergeCell ref="CR305:CS305"/>
    <mergeCell ref="CT305:CU305"/>
    <mergeCell ref="CR306:CS306"/>
    <mergeCell ref="CT306:CU306"/>
    <mergeCell ref="CR307:CS307"/>
    <mergeCell ref="CT307:CU307"/>
    <mergeCell ref="CR308:CS308"/>
    <mergeCell ref="CT308:CU308"/>
    <mergeCell ref="CR309:CS309"/>
    <mergeCell ref="CT309:CU309"/>
    <mergeCell ref="CR310:CS310"/>
    <mergeCell ref="CT310:CU310"/>
    <mergeCell ref="CR311:CS311"/>
    <mergeCell ref="CT311:CU311"/>
    <mergeCell ref="CR312:CS312"/>
    <mergeCell ref="CT312:CU312"/>
    <mergeCell ref="CR313:CS313"/>
    <mergeCell ref="CT313:CU313"/>
    <mergeCell ref="CR314:CS314"/>
    <mergeCell ref="CT314:CU314"/>
    <mergeCell ref="CR315:CS315"/>
    <mergeCell ref="CT315:CU315"/>
    <mergeCell ref="CR316:CS316"/>
    <mergeCell ref="CT316:CU316"/>
    <mergeCell ref="CR317:CS317"/>
    <mergeCell ref="CT317:CU317"/>
    <mergeCell ref="CR318:CS318"/>
    <mergeCell ref="CT318:CU318"/>
    <mergeCell ref="CR319:CS319"/>
    <mergeCell ref="CT319:CU319"/>
    <mergeCell ref="CR320:CS320"/>
    <mergeCell ref="CT320:CU320"/>
    <mergeCell ref="CR321:CS321"/>
    <mergeCell ref="CT321:CU321"/>
    <mergeCell ref="CR322:CS323"/>
    <mergeCell ref="CT322:CU323"/>
    <mergeCell ref="CR324:CS324"/>
    <mergeCell ref="CT324:CU324"/>
    <mergeCell ref="CR325:CS325"/>
    <mergeCell ref="CT325:CU325"/>
    <mergeCell ref="CR326:CS326"/>
    <mergeCell ref="CT326:CU326"/>
    <mergeCell ref="CR327:CS327"/>
    <mergeCell ref="CT327:CU327"/>
    <mergeCell ref="CR328:CS328"/>
    <mergeCell ref="CT328:CU328"/>
    <mergeCell ref="CR329:CS329"/>
    <mergeCell ref="CT329:CU329"/>
    <mergeCell ref="CR330:CS330"/>
    <mergeCell ref="CT330:CU330"/>
    <mergeCell ref="CR331:CS331"/>
    <mergeCell ref="CT331:CU331"/>
    <mergeCell ref="CR332:CS332"/>
    <mergeCell ref="CT332:CU332"/>
    <mergeCell ref="CR333:CS333"/>
    <mergeCell ref="CT333:CU333"/>
    <mergeCell ref="CR334:CS334"/>
    <mergeCell ref="CT334:CU334"/>
    <mergeCell ref="CR335:CS335"/>
    <mergeCell ref="CT335:CU335"/>
    <mergeCell ref="CR336:CS336"/>
    <mergeCell ref="CT336:CU336"/>
    <mergeCell ref="CR337:CS337"/>
    <mergeCell ref="CT337:CU337"/>
    <mergeCell ref="CR338:CS338"/>
    <mergeCell ref="CT338:CU338"/>
    <mergeCell ref="CR339:CS339"/>
    <mergeCell ref="CT339:CU339"/>
    <mergeCell ref="CR340:CS340"/>
    <mergeCell ref="CT340:CU340"/>
    <mergeCell ref="CR341:CS341"/>
    <mergeCell ref="CT341:CU341"/>
    <mergeCell ref="CR342:CS342"/>
    <mergeCell ref="CT342:CU342"/>
    <mergeCell ref="CR343:CS343"/>
    <mergeCell ref="CT343:CU343"/>
    <mergeCell ref="CR344:CS344"/>
    <mergeCell ref="CT344:CU344"/>
    <mergeCell ref="CR345:CS345"/>
    <mergeCell ref="CT345:CU345"/>
    <mergeCell ref="CR346:CS347"/>
    <mergeCell ref="CT346:CU347"/>
    <mergeCell ref="CR348:CS348"/>
    <mergeCell ref="CT348:CU348"/>
    <mergeCell ref="CR349:CS349"/>
    <mergeCell ref="CT349:CU349"/>
    <mergeCell ref="CR350:CS350"/>
    <mergeCell ref="CT350:CU350"/>
    <mergeCell ref="CR351:CS351"/>
    <mergeCell ref="CT351:CU351"/>
    <mergeCell ref="CR352:CS352"/>
    <mergeCell ref="CT352:CU352"/>
    <mergeCell ref="CR353:CS353"/>
    <mergeCell ref="CT353:CU353"/>
    <mergeCell ref="CR354:CS354"/>
    <mergeCell ref="CT354:CU354"/>
    <mergeCell ref="CR355:CS355"/>
    <mergeCell ref="CT355:CU355"/>
    <mergeCell ref="CR356:CS356"/>
    <mergeCell ref="CT356:CU356"/>
    <mergeCell ref="CR357:CS357"/>
    <mergeCell ref="CT357:CU357"/>
    <mergeCell ref="CR358:CS358"/>
    <mergeCell ref="CT358:CU358"/>
    <mergeCell ref="CR359:CS359"/>
    <mergeCell ref="CT359:CU359"/>
    <mergeCell ref="CR360:CS360"/>
    <mergeCell ref="CT360:CU360"/>
    <mergeCell ref="CR361:CS361"/>
    <mergeCell ref="CT361:CU361"/>
    <mergeCell ref="CR362:CS362"/>
    <mergeCell ref="CT362:CU362"/>
    <mergeCell ref="CR363:CS363"/>
    <mergeCell ref="CT363:CU363"/>
    <mergeCell ref="CR364:CS364"/>
    <mergeCell ref="CT364:CU364"/>
    <mergeCell ref="CR365:CS365"/>
    <mergeCell ref="CT365:CU365"/>
    <mergeCell ref="CR366:CS366"/>
    <mergeCell ref="CT366:CU366"/>
    <mergeCell ref="CR367:CS367"/>
    <mergeCell ref="CT367:CU367"/>
    <mergeCell ref="CR368:CS368"/>
    <mergeCell ref="CT368:CU368"/>
    <mergeCell ref="CR369:CS369"/>
    <mergeCell ref="CT369:CU369"/>
    <mergeCell ref="CR370:CS370"/>
    <mergeCell ref="CT370:CU370"/>
    <mergeCell ref="CR371:CS371"/>
    <mergeCell ref="CT371:CU371"/>
    <mergeCell ref="CR372:CS372"/>
    <mergeCell ref="CT372:CU372"/>
    <mergeCell ref="CR373:CS373"/>
    <mergeCell ref="CT373:CU373"/>
    <mergeCell ref="CR374:CS374"/>
    <mergeCell ref="CT374:CU374"/>
    <mergeCell ref="CR375:CS375"/>
    <mergeCell ref="CT375:CU375"/>
    <mergeCell ref="CR376:CS376"/>
    <mergeCell ref="CT376:CU376"/>
    <mergeCell ref="CR377:CS377"/>
    <mergeCell ref="CT377:CU377"/>
    <mergeCell ref="CR378:CS378"/>
    <mergeCell ref="CT378:CU378"/>
    <mergeCell ref="CR379:CS379"/>
    <mergeCell ref="CT379:CU379"/>
    <mergeCell ref="CR380:CS381"/>
    <mergeCell ref="CT380:CU381"/>
    <mergeCell ref="CR382:CS382"/>
    <mergeCell ref="CT382:CU382"/>
    <mergeCell ref="CR383:CS383"/>
    <mergeCell ref="CT383:CU383"/>
    <mergeCell ref="CR384:CS384"/>
    <mergeCell ref="CT384:CU384"/>
    <mergeCell ref="CR385:CS385"/>
    <mergeCell ref="CT385:CU385"/>
    <mergeCell ref="CR386:CS386"/>
    <mergeCell ref="CT386:CU386"/>
    <mergeCell ref="CR387:CS387"/>
    <mergeCell ref="CT387:CU387"/>
    <mergeCell ref="CR388:CS388"/>
    <mergeCell ref="CT388:CU388"/>
    <mergeCell ref="CR389:CS389"/>
    <mergeCell ref="CT389:CU389"/>
    <mergeCell ref="CR390:CS390"/>
    <mergeCell ref="CT390:CU390"/>
    <mergeCell ref="CR391:CS391"/>
    <mergeCell ref="CT391:CU391"/>
    <mergeCell ref="CR392:CS392"/>
    <mergeCell ref="CT392:CU392"/>
    <mergeCell ref="CR393:CS393"/>
    <mergeCell ref="CT393:CU393"/>
    <mergeCell ref="CR394:CS394"/>
    <mergeCell ref="CT394:CU394"/>
    <mergeCell ref="CR395:CS395"/>
    <mergeCell ref="CT395:CU395"/>
    <mergeCell ref="CR396:CS396"/>
    <mergeCell ref="CT396:CU396"/>
    <mergeCell ref="CR397:CS397"/>
    <mergeCell ref="CT397:CU397"/>
    <mergeCell ref="CR398:CS398"/>
    <mergeCell ref="CT398:CU398"/>
    <mergeCell ref="CR399:CS399"/>
    <mergeCell ref="CT399:CU399"/>
    <mergeCell ref="CR400:CS400"/>
    <mergeCell ref="CT400:CU400"/>
    <mergeCell ref="CR401:CS401"/>
    <mergeCell ref="CT401:CU401"/>
    <mergeCell ref="CR402:CS402"/>
    <mergeCell ref="CT402:CU402"/>
    <mergeCell ref="CR403:CS403"/>
    <mergeCell ref="CT403:CU403"/>
    <mergeCell ref="CR404:CS404"/>
    <mergeCell ref="CT404:CU404"/>
    <mergeCell ref="CR405:CS405"/>
    <mergeCell ref="CT405:CU405"/>
    <mergeCell ref="CR406:CS406"/>
    <mergeCell ref="CT406:CU406"/>
    <mergeCell ref="CR407:CS407"/>
    <mergeCell ref="CT407:CU407"/>
    <mergeCell ref="CR408:CS408"/>
    <mergeCell ref="CT408:CU408"/>
    <mergeCell ref="CR409:CS409"/>
    <mergeCell ref="CT409:CU409"/>
    <mergeCell ref="CR410:CS410"/>
    <mergeCell ref="CT410:CU410"/>
    <mergeCell ref="CR411:CS411"/>
    <mergeCell ref="CT411:CU411"/>
    <mergeCell ref="CR412:CS412"/>
    <mergeCell ref="CT412:CU412"/>
    <mergeCell ref="CR413:CS413"/>
    <mergeCell ref="CT413:CU413"/>
    <mergeCell ref="CR414:CS415"/>
    <mergeCell ref="CT414:CU415"/>
    <mergeCell ref="CR416:CS416"/>
    <mergeCell ref="CT416:CU416"/>
    <mergeCell ref="CR417:CS417"/>
    <mergeCell ref="CT417:CU417"/>
    <mergeCell ref="CR418:CS418"/>
    <mergeCell ref="CT418:CU418"/>
    <mergeCell ref="CR419:CS419"/>
    <mergeCell ref="CT419:CU419"/>
    <mergeCell ref="CR420:CS420"/>
    <mergeCell ref="CT420:CU420"/>
    <mergeCell ref="CR421:CS421"/>
    <mergeCell ref="CT421:CU421"/>
    <mergeCell ref="CR422:CS422"/>
    <mergeCell ref="CT422:CU422"/>
    <mergeCell ref="CR423:CS423"/>
    <mergeCell ref="CT423:CU423"/>
    <mergeCell ref="CR424:CS424"/>
    <mergeCell ref="CT424:CU424"/>
    <mergeCell ref="CR425:CS425"/>
    <mergeCell ref="CT425:CU425"/>
    <mergeCell ref="CR426:CS426"/>
    <mergeCell ref="CT426:CU426"/>
    <mergeCell ref="CR427:CS427"/>
    <mergeCell ref="CT427:CU427"/>
    <mergeCell ref="CR428:CS428"/>
    <mergeCell ref="CT428:CU428"/>
    <mergeCell ref="CR429:CS429"/>
    <mergeCell ref="CT429:CU429"/>
    <mergeCell ref="CR430:CS431"/>
    <mergeCell ref="CT430:CU431"/>
    <mergeCell ref="CR432:CS432"/>
    <mergeCell ref="CT432:CU432"/>
    <mergeCell ref="CR433:CS433"/>
    <mergeCell ref="CT433:CU433"/>
    <mergeCell ref="CR434:CS434"/>
    <mergeCell ref="CT434:CU434"/>
    <mergeCell ref="CR435:CS435"/>
    <mergeCell ref="CT435:CU435"/>
    <mergeCell ref="CR436:CS436"/>
    <mergeCell ref="CT436:CU436"/>
    <mergeCell ref="CR437:CS437"/>
    <mergeCell ref="CT437:CU437"/>
    <mergeCell ref="CR438:CS438"/>
    <mergeCell ref="CT438:CU438"/>
    <mergeCell ref="CR439:CS439"/>
    <mergeCell ref="CT439:CU439"/>
    <mergeCell ref="CR440:CS440"/>
    <mergeCell ref="CT440:CU440"/>
    <mergeCell ref="CR441:CS441"/>
    <mergeCell ref="CT441:CU441"/>
    <mergeCell ref="CR442:CS442"/>
    <mergeCell ref="CT442:CU442"/>
    <mergeCell ref="CR443:CS443"/>
    <mergeCell ref="CT443:CU443"/>
    <mergeCell ref="CR444:CS444"/>
    <mergeCell ref="CT444:CU444"/>
    <mergeCell ref="CR445:CS445"/>
    <mergeCell ref="CT445:CU445"/>
    <mergeCell ref="CR446:CS446"/>
    <mergeCell ref="CT446:CU446"/>
    <mergeCell ref="CR447:CS447"/>
    <mergeCell ref="CT447:CU447"/>
    <mergeCell ref="CR448:CS449"/>
    <mergeCell ref="CT448:CU449"/>
    <mergeCell ref="CR450:CS450"/>
    <mergeCell ref="CT450:CU450"/>
    <mergeCell ref="CR451:CS451"/>
    <mergeCell ref="CT451:CU451"/>
    <mergeCell ref="CR452:CS452"/>
    <mergeCell ref="CT452:CU452"/>
    <mergeCell ref="CR453:CS453"/>
    <mergeCell ref="CT453:CU453"/>
    <mergeCell ref="CR454:CS454"/>
    <mergeCell ref="CT454:CU454"/>
    <mergeCell ref="CR455:CS455"/>
    <mergeCell ref="CT455:CU455"/>
    <mergeCell ref="CR456:CS457"/>
    <mergeCell ref="CT456:CU457"/>
    <mergeCell ref="CR458:CS458"/>
    <mergeCell ref="CT458:CU458"/>
    <mergeCell ref="CR459:CS459"/>
    <mergeCell ref="CT459:CU459"/>
    <mergeCell ref="CR460:CS460"/>
    <mergeCell ref="CT460:CU460"/>
    <mergeCell ref="CR461:CS461"/>
    <mergeCell ref="CT461:CU461"/>
    <mergeCell ref="CR462:CS462"/>
    <mergeCell ref="CT462:CU462"/>
    <mergeCell ref="CR463:CS463"/>
    <mergeCell ref="CT463:CU463"/>
    <mergeCell ref="CR464:CS464"/>
    <mergeCell ref="CT464:CU464"/>
    <mergeCell ref="CR465:CS465"/>
    <mergeCell ref="CT465:CU465"/>
    <mergeCell ref="CR466:CS466"/>
    <mergeCell ref="CT466:CU466"/>
    <mergeCell ref="CR486:CS486"/>
    <mergeCell ref="CT486:CU486"/>
    <mergeCell ref="CR487:CS487"/>
    <mergeCell ref="CT487:CU487"/>
    <mergeCell ref="CR488:CS488"/>
    <mergeCell ref="CT488:CU488"/>
    <mergeCell ref="CR489:CS489"/>
    <mergeCell ref="CT489:CU489"/>
    <mergeCell ref="CR490:CS490"/>
    <mergeCell ref="CT490:CU490"/>
    <mergeCell ref="CR467:CS467"/>
    <mergeCell ref="CT467:CU467"/>
    <mergeCell ref="CR468:CS468"/>
    <mergeCell ref="CT468:CU468"/>
    <mergeCell ref="CR469:CS469"/>
    <mergeCell ref="CT469:CU469"/>
    <mergeCell ref="CR470:CS470"/>
    <mergeCell ref="CT470:CU470"/>
    <mergeCell ref="CR471:CS471"/>
    <mergeCell ref="CT471:CU471"/>
    <mergeCell ref="CR472:CS472"/>
    <mergeCell ref="CT472:CU472"/>
    <mergeCell ref="CR473:CS473"/>
    <mergeCell ref="CT473:CU473"/>
    <mergeCell ref="CR474:CS474"/>
    <mergeCell ref="CT474:CU474"/>
    <mergeCell ref="CR475:CS475"/>
    <mergeCell ref="CT475:CU475"/>
    <mergeCell ref="CR476:CS477"/>
    <mergeCell ref="CT476:CU477"/>
    <mergeCell ref="CR478:CS478"/>
    <mergeCell ref="CT478:CU478"/>
    <mergeCell ref="CR479:CS479"/>
    <mergeCell ref="CT479:CU479"/>
    <mergeCell ref="CR480:CS480"/>
    <mergeCell ref="CT480:CU480"/>
    <mergeCell ref="CR481:CS481"/>
    <mergeCell ref="CT481:CU481"/>
    <mergeCell ref="CR482:CS483"/>
    <mergeCell ref="CT482:CU483"/>
    <mergeCell ref="CR484:CS484"/>
    <mergeCell ref="CT484:CU484"/>
    <mergeCell ref="CR485:CS485"/>
    <mergeCell ref="CT485:CU485"/>
  </mergeCells>
  <conditionalFormatting sqref="B28">
    <cfRule type="duplicateValues" dxfId="161" priority="360"/>
  </conditionalFormatting>
  <conditionalFormatting sqref="B8">
    <cfRule type="duplicateValues" dxfId="160" priority="244"/>
  </conditionalFormatting>
  <conditionalFormatting sqref="B10">
    <cfRule type="duplicateValues" dxfId="159" priority="193"/>
  </conditionalFormatting>
  <conditionalFormatting sqref="B12">
    <cfRule type="duplicateValues" dxfId="158" priority="192"/>
  </conditionalFormatting>
  <conditionalFormatting sqref="B14">
    <cfRule type="duplicateValues" dxfId="157" priority="191"/>
  </conditionalFormatting>
  <conditionalFormatting sqref="B16">
    <cfRule type="duplicateValues" dxfId="156" priority="190"/>
  </conditionalFormatting>
  <conditionalFormatting sqref="B18">
    <cfRule type="duplicateValues" dxfId="155" priority="189"/>
  </conditionalFormatting>
  <conditionalFormatting sqref="B20">
    <cfRule type="duplicateValues" dxfId="154" priority="188"/>
  </conditionalFormatting>
  <conditionalFormatting sqref="B22">
    <cfRule type="duplicateValues" dxfId="153" priority="187"/>
  </conditionalFormatting>
  <conditionalFormatting sqref="B24">
    <cfRule type="duplicateValues" dxfId="152" priority="186"/>
  </conditionalFormatting>
  <conditionalFormatting sqref="B26">
    <cfRule type="duplicateValues" dxfId="151" priority="185"/>
  </conditionalFormatting>
  <conditionalFormatting sqref="B29">
    <cfRule type="duplicateValues" dxfId="150" priority="184"/>
  </conditionalFormatting>
  <conditionalFormatting sqref="B31">
    <cfRule type="duplicateValues" dxfId="149" priority="183"/>
  </conditionalFormatting>
  <conditionalFormatting sqref="B33">
    <cfRule type="duplicateValues" dxfId="148" priority="182"/>
  </conditionalFormatting>
  <conditionalFormatting sqref="B35">
    <cfRule type="duplicateValues" dxfId="147" priority="181"/>
  </conditionalFormatting>
  <conditionalFormatting sqref="B37">
    <cfRule type="duplicateValues" dxfId="146" priority="180"/>
  </conditionalFormatting>
  <conditionalFormatting sqref="B39">
    <cfRule type="duplicateValues" dxfId="145" priority="179"/>
  </conditionalFormatting>
  <conditionalFormatting sqref="B41">
    <cfRule type="duplicateValues" dxfId="144" priority="178"/>
  </conditionalFormatting>
  <conditionalFormatting sqref="B43">
    <cfRule type="duplicateValues" dxfId="143" priority="177"/>
  </conditionalFormatting>
  <conditionalFormatting sqref="B45">
    <cfRule type="duplicateValues" dxfId="142" priority="176"/>
  </conditionalFormatting>
  <conditionalFormatting sqref="B47">
    <cfRule type="duplicateValues" dxfId="141" priority="175"/>
  </conditionalFormatting>
  <conditionalFormatting sqref="B49">
    <cfRule type="duplicateValues" dxfId="140" priority="174"/>
  </conditionalFormatting>
  <conditionalFormatting sqref="B51">
    <cfRule type="duplicateValues" dxfId="139" priority="173"/>
  </conditionalFormatting>
  <conditionalFormatting sqref="B54">
    <cfRule type="duplicateValues" dxfId="138" priority="172"/>
  </conditionalFormatting>
  <conditionalFormatting sqref="B56">
    <cfRule type="duplicateValues" dxfId="137" priority="171"/>
  </conditionalFormatting>
  <conditionalFormatting sqref="B58">
    <cfRule type="duplicateValues" dxfId="136" priority="170"/>
  </conditionalFormatting>
  <conditionalFormatting sqref="B60">
    <cfRule type="duplicateValues" dxfId="135" priority="169"/>
  </conditionalFormatting>
  <conditionalFormatting sqref="B62">
    <cfRule type="duplicateValues" dxfId="134" priority="168"/>
  </conditionalFormatting>
  <conditionalFormatting sqref="B65">
    <cfRule type="duplicateValues" dxfId="133" priority="167"/>
  </conditionalFormatting>
  <conditionalFormatting sqref="B68">
    <cfRule type="duplicateValues" dxfId="132" priority="166"/>
  </conditionalFormatting>
  <conditionalFormatting sqref="B70">
    <cfRule type="duplicateValues" dxfId="131" priority="165"/>
  </conditionalFormatting>
  <conditionalFormatting sqref="B72">
    <cfRule type="duplicateValues" dxfId="130" priority="164"/>
  </conditionalFormatting>
  <conditionalFormatting sqref="B74">
    <cfRule type="duplicateValues" dxfId="129" priority="163"/>
  </conditionalFormatting>
  <conditionalFormatting sqref="B77">
    <cfRule type="duplicateValues" dxfId="128" priority="162"/>
  </conditionalFormatting>
  <conditionalFormatting sqref="B79">
    <cfRule type="duplicateValues" dxfId="127" priority="161"/>
  </conditionalFormatting>
  <conditionalFormatting sqref="B83">
    <cfRule type="duplicateValues" dxfId="126" priority="160"/>
  </conditionalFormatting>
  <conditionalFormatting sqref="B85">
    <cfRule type="duplicateValues" dxfId="125" priority="159"/>
  </conditionalFormatting>
  <conditionalFormatting sqref="B87">
    <cfRule type="duplicateValues" dxfId="124" priority="158"/>
  </conditionalFormatting>
  <conditionalFormatting sqref="B90">
    <cfRule type="duplicateValues" dxfId="123" priority="157"/>
  </conditionalFormatting>
  <conditionalFormatting sqref="B92">
    <cfRule type="duplicateValues" dxfId="122" priority="156"/>
  </conditionalFormatting>
  <conditionalFormatting sqref="B94">
    <cfRule type="duplicateValues" dxfId="121" priority="155"/>
  </conditionalFormatting>
  <conditionalFormatting sqref="B96">
    <cfRule type="duplicateValues" dxfId="120" priority="154"/>
  </conditionalFormatting>
  <conditionalFormatting sqref="B98">
    <cfRule type="duplicateValues" dxfId="119" priority="153"/>
  </conditionalFormatting>
  <conditionalFormatting sqref="B100">
    <cfRule type="duplicateValues" dxfId="118" priority="152"/>
  </conditionalFormatting>
  <conditionalFormatting sqref="B102">
    <cfRule type="duplicateValues" dxfId="117" priority="151"/>
  </conditionalFormatting>
  <conditionalFormatting sqref="B105">
    <cfRule type="duplicateValues" dxfId="116" priority="150"/>
  </conditionalFormatting>
  <conditionalFormatting sqref="B107">
    <cfRule type="duplicateValues" dxfId="115" priority="149"/>
  </conditionalFormatting>
  <conditionalFormatting sqref="B111">
    <cfRule type="duplicateValues" dxfId="114" priority="148"/>
  </conditionalFormatting>
  <conditionalFormatting sqref="B114">
    <cfRule type="duplicateValues" dxfId="113" priority="147"/>
  </conditionalFormatting>
  <conditionalFormatting sqref="B116">
    <cfRule type="duplicateValues" dxfId="112" priority="146"/>
  </conditionalFormatting>
  <conditionalFormatting sqref="B118">
    <cfRule type="duplicateValues" dxfId="111" priority="145"/>
  </conditionalFormatting>
  <conditionalFormatting sqref="B124">
    <cfRule type="duplicateValues" dxfId="110" priority="144"/>
  </conditionalFormatting>
  <conditionalFormatting sqref="B127">
    <cfRule type="duplicateValues" dxfId="109" priority="143"/>
  </conditionalFormatting>
  <conditionalFormatting sqref="B129">
    <cfRule type="duplicateValues" dxfId="108" priority="142"/>
  </conditionalFormatting>
  <conditionalFormatting sqref="B131">
    <cfRule type="duplicateValues" dxfId="107" priority="141"/>
  </conditionalFormatting>
  <conditionalFormatting sqref="B134">
    <cfRule type="duplicateValues" dxfId="106" priority="140"/>
  </conditionalFormatting>
  <conditionalFormatting sqref="B137">
    <cfRule type="duplicateValues" dxfId="105" priority="139"/>
  </conditionalFormatting>
  <conditionalFormatting sqref="B139">
    <cfRule type="duplicateValues" dxfId="104" priority="138"/>
  </conditionalFormatting>
  <conditionalFormatting sqref="B141">
    <cfRule type="duplicateValues" dxfId="103" priority="137"/>
  </conditionalFormatting>
  <conditionalFormatting sqref="B143">
    <cfRule type="duplicateValues" dxfId="102" priority="136"/>
  </conditionalFormatting>
  <conditionalFormatting sqref="B145">
    <cfRule type="duplicateValues" dxfId="101" priority="135"/>
  </conditionalFormatting>
  <conditionalFormatting sqref="B147">
    <cfRule type="duplicateValues" dxfId="100" priority="134"/>
  </conditionalFormatting>
  <conditionalFormatting sqref="B149">
    <cfRule type="duplicateValues" dxfId="99" priority="133"/>
  </conditionalFormatting>
  <conditionalFormatting sqref="B151">
    <cfRule type="duplicateValues" dxfId="98" priority="132"/>
  </conditionalFormatting>
  <conditionalFormatting sqref="B153">
    <cfRule type="duplicateValues" dxfId="97" priority="131"/>
  </conditionalFormatting>
  <conditionalFormatting sqref="B155">
    <cfRule type="duplicateValues" dxfId="96" priority="130"/>
  </conditionalFormatting>
  <conditionalFormatting sqref="B157">
    <cfRule type="duplicateValues" dxfId="95" priority="129"/>
  </conditionalFormatting>
  <conditionalFormatting sqref="B160">
    <cfRule type="duplicateValues" dxfId="94" priority="128"/>
  </conditionalFormatting>
  <conditionalFormatting sqref="B163">
    <cfRule type="duplicateValues" dxfId="93" priority="127"/>
  </conditionalFormatting>
  <conditionalFormatting sqref="B165">
    <cfRule type="duplicateValues" dxfId="92" priority="126"/>
  </conditionalFormatting>
  <conditionalFormatting sqref="B168">
    <cfRule type="duplicateValues" dxfId="91" priority="125"/>
  </conditionalFormatting>
  <conditionalFormatting sqref="B170">
    <cfRule type="duplicateValues" dxfId="90" priority="124"/>
  </conditionalFormatting>
  <conditionalFormatting sqref="B172">
    <cfRule type="duplicateValues" dxfId="89" priority="123"/>
  </conditionalFormatting>
  <conditionalFormatting sqref="B175">
    <cfRule type="duplicateValues" dxfId="88" priority="122"/>
  </conditionalFormatting>
  <conditionalFormatting sqref="B177">
    <cfRule type="duplicateValues" dxfId="87" priority="121"/>
  </conditionalFormatting>
  <conditionalFormatting sqref="B181">
    <cfRule type="duplicateValues" dxfId="86" priority="120"/>
  </conditionalFormatting>
  <conditionalFormatting sqref="B183">
    <cfRule type="duplicateValues" dxfId="85" priority="119"/>
  </conditionalFormatting>
  <conditionalFormatting sqref="B186">
    <cfRule type="duplicateValues" dxfId="84" priority="118"/>
  </conditionalFormatting>
  <conditionalFormatting sqref="B188">
    <cfRule type="duplicateValues" dxfId="83" priority="117"/>
  </conditionalFormatting>
  <conditionalFormatting sqref="B192">
    <cfRule type="duplicateValues" dxfId="82" priority="116"/>
  </conditionalFormatting>
  <conditionalFormatting sqref="B194">
    <cfRule type="duplicateValues" dxfId="81" priority="115"/>
  </conditionalFormatting>
  <conditionalFormatting sqref="B196">
    <cfRule type="duplicateValues" dxfId="80" priority="114"/>
  </conditionalFormatting>
  <conditionalFormatting sqref="B198">
    <cfRule type="duplicateValues" dxfId="79" priority="113"/>
  </conditionalFormatting>
  <conditionalFormatting sqref="B200">
    <cfRule type="duplicateValues" dxfId="78" priority="111"/>
  </conditionalFormatting>
  <conditionalFormatting sqref="B202">
    <cfRule type="duplicateValues" dxfId="77" priority="110"/>
  </conditionalFormatting>
  <conditionalFormatting sqref="B208">
    <cfRule type="duplicateValues" dxfId="76" priority="109"/>
  </conditionalFormatting>
  <conditionalFormatting sqref="B210">
    <cfRule type="duplicateValues" dxfId="75" priority="108"/>
  </conditionalFormatting>
  <conditionalFormatting sqref="B213">
    <cfRule type="duplicateValues" dxfId="74" priority="106"/>
  </conditionalFormatting>
  <conditionalFormatting sqref="B216 B218 B220">
    <cfRule type="duplicateValues" dxfId="73" priority="105"/>
  </conditionalFormatting>
  <conditionalFormatting sqref="B223">
    <cfRule type="duplicateValues" dxfId="72" priority="104"/>
  </conditionalFormatting>
  <conditionalFormatting sqref="B53">
    <cfRule type="duplicateValues" dxfId="71" priority="103"/>
  </conditionalFormatting>
  <conditionalFormatting sqref="B64">
    <cfRule type="duplicateValues" dxfId="70" priority="102"/>
  </conditionalFormatting>
  <conditionalFormatting sqref="B67">
    <cfRule type="duplicateValues" dxfId="69" priority="101"/>
  </conditionalFormatting>
  <conditionalFormatting sqref="B76">
    <cfRule type="duplicateValues" dxfId="68" priority="100"/>
  </conditionalFormatting>
  <conditionalFormatting sqref="B81:B82">
    <cfRule type="duplicateValues" dxfId="67" priority="99"/>
  </conditionalFormatting>
  <conditionalFormatting sqref="B89">
    <cfRule type="duplicateValues" dxfId="66" priority="98"/>
  </conditionalFormatting>
  <conditionalFormatting sqref="B104">
    <cfRule type="duplicateValues" dxfId="65" priority="97"/>
  </conditionalFormatting>
  <conditionalFormatting sqref="B110">
    <cfRule type="duplicateValues" dxfId="64" priority="96"/>
  </conditionalFormatting>
  <conditionalFormatting sqref="B113">
    <cfRule type="duplicateValues" dxfId="63" priority="95"/>
  </conditionalFormatting>
  <conditionalFormatting sqref="B123">
    <cfRule type="duplicateValues" dxfId="62" priority="91"/>
  </conditionalFormatting>
  <conditionalFormatting sqref="B126">
    <cfRule type="duplicateValues" dxfId="61" priority="90"/>
  </conditionalFormatting>
  <conditionalFormatting sqref="B136">
    <cfRule type="duplicateValues" dxfId="60" priority="89"/>
  </conditionalFormatting>
  <conditionalFormatting sqref="B159">
    <cfRule type="duplicateValues" dxfId="59" priority="88"/>
  </conditionalFormatting>
  <conditionalFormatting sqref="B162">
    <cfRule type="duplicateValues" dxfId="58" priority="87"/>
  </conditionalFormatting>
  <conditionalFormatting sqref="B167">
    <cfRule type="duplicateValues" dxfId="57" priority="86"/>
  </conditionalFormatting>
  <conditionalFormatting sqref="B174">
    <cfRule type="duplicateValues" dxfId="56" priority="85"/>
  </conditionalFormatting>
  <conditionalFormatting sqref="B185">
    <cfRule type="duplicateValues" dxfId="55" priority="82"/>
  </conditionalFormatting>
  <conditionalFormatting sqref="B204">
    <cfRule type="duplicateValues" dxfId="54" priority="79"/>
  </conditionalFormatting>
  <conditionalFormatting sqref="B205">
    <cfRule type="duplicateValues" dxfId="53" priority="78"/>
  </conditionalFormatting>
  <conditionalFormatting sqref="B206">
    <cfRule type="duplicateValues" dxfId="52" priority="77"/>
  </conditionalFormatting>
  <conditionalFormatting sqref="B207">
    <cfRule type="duplicateValues" dxfId="51" priority="76"/>
  </conditionalFormatting>
  <conditionalFormatting sqref="B212">
    <cfRule type="duplicateValues" dxfId="50" priority="75"/>
  </conditionalFormatting>
  <conditionalFormatting sqref="B215">
    <cfRule type="duplicateValues" dxfId="49" priority="74"/>
  </conditionalFormatting>
  <conditionalFormatting sqref="B222">
    <cfRule type="duplicateValues" dxfId="48" priority="73"/>
  </conditionalFormatting>
  <conditionalFormatting sqref="B190">
    <cfRule type="duplicateValues" dxfId="47" priority="72"/>
  </conditionalFormatting>
  <conditionalFormatting sqref="B191">
    <cfRule type="duplicateValues" dxfId="46" priority="71"/>
  </conditionalFormatting>
  <conditionalFormatting sqref="B179">
    <cfRule type="duplicateValues" dxfId="45" priority="70"/>
  </conditionalFormatting>
  <conditionalFormatting sqref="B180">
    <cfRule type="duplicateValues" dxfId="44" priority="69"/>
  </conditionalFormatting>
  <conditionalFormatting sqref="B120">
    <cfRule type="duplicateValues" dxfId="43" priority="68"/>
  </conditionalFormatting>
  <conditionalFormatting sqref="B121">
    <cfRule type="duplicateValues" dxfId="42" priority="67"/>
  </conditionalFormatting>
  <conditionalFormatting sqref="B122">
    <cfRule type="duplicateValues" dxfId="41" priority="66"/>
  </conditionalFormatting>
  <conditionalFormatting sqref="B133">
    <cfRule type="duplicateValues" dxfId="40" priority="65"/>
  </conditionalFormatting>
  <conditionalFormatting sqref="B503">
    <cfRule type="duplicateValues" dxfId="39" priority="59"/>
  </conditionalFormatting>
  <conditionalFormatting sqref="B256:B257">
    <cfRule type="duplicateValues" dxfId="38" priority="57"/>
  </conditionalFormatting>
  <conditionalFormatting sqref="B260:B268 B301:B302 B273:B274 B280 B282:B283 B298 B277 B286:B296">
    <cfRule type="duplicateValues" dxfId="37" priority="56"/>
  </conditionalFormatting>
  <conditionalFormatting sqref="B305 B307">
    <cfRule type="duplicateValues" dxfId="36" priority="55"/>
  </conditionalFormatting>
  <conditionalFormatting sqref="B308:B310 B312:B313 B324:B336 B321:B322 B316 B339:B342">
    <cfRule type="duplicateValues" dxfId="35" priority="54"/>
  </conditionalFormatting>
  <conditionalFormatting sqref="B225">
    <cfRule type="duplicateValues" dxfId="34" priority="53"/>
  </conditionalFormatting>
  <conditionalFormatting sqref="B512:B514">
    <cfRule type="duplicateValues" dxfId="33" priority="52"/>
  </conditionalFormatting>
  <conditionalFormatting sqref="B509:B511">
    <cfRule type="duplicateValues" dxfId="32" priority="51"/>
  </conditionalFormatting>
  <conditionalFormatting sqref="B109">
    <cfRule type="duplicateValues" dxfId="31" priority="50"/>
  </conditionalFormatting>
  <conditionalFormatting sqref="B311">
    <cfRule type="duplicateValues" dxfId="30" priority="49"/>
  </conditionalFormatting>
  <conditionalFormatting sqref="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8 B460 B462 B464 B466 B468 B470 B472 B474">
    <cfRule type="duplicateValues" dxfId="29" priority="41"/>
  </conditionalFormatting>
  <conditionalFormatting sqref="B303">
    <cfRule type="duplicateValues" dxfId="28" priority="39"/>
  </conditionalFormatting>
  <conditionalFormatting sqref="B299">
    <cfRule type="duplicateValues" dxfId="27" priority="38"/>
  </conditionalFormatting>
  <conditionalFormatting sqref="B271">
    <cfRule type="duplicateValues" dxfId="26" priority="37"/>
  </conditionalFormatting>
  <conditionalFormatting sqref="B476">
    <cfRule type="duplicateValues" dxfId="25" priority="35"/>
  </conditionalFormatting>
  <conditionalFormatting sqref="B478">
    <cfRule type="duplicateValues" dxfId="24" priority="34"/>
  </conditionalFormatting>
  <conditionalFormatting sqref="B480">
    <cfRule type="duplicateValues" dxfId="23" priority="33"/>
  </conditionalFormatting>
  <conditionalFormatting sqref="B482">
    <cfRule type="duplicateValues" dxfId="22" priority="31"/>
  </conditionalFormatting>
  <conditionalFormatting sqref="B278">
    <cfRule type="duplicateValues" dxfId="21" priority="29"/>
  </conditionalFormatting>
  <conditionalFormatting sqref="B319">
    <cfRule type="duplicateValues" dxfId="20" priority="28"/>
  </conditionalFormatting>
  <conditionalFormatting sqref="B343">
    <cfRule type="duplicateValues" dxfId="19" priority="27"/>
  </conditionalFormatting>
  <conditionalFormatting sqref="B484">
    <cfRule type="duplicateValues" dxfId="18" priority="26"/>
  </conditionalFormatting>
  <conditionalFormatting sqref="B485">
    <cfRule type="duplicateValues" dxfId="17" priority="23"/>
  </conditionalFormatting>
  <conditionalFormatting sqref="B487">
    <cfRule type="duplicateValues" dxfId="16" priority="22"/>
  </conditionalFormatting>
  <conditionalFormatting sqref="B456">
    <cfRule type="duplicateValues" dxfId="15" priority="20"/>
  </conditionalFormatting>
  <conditionalFormatting sqref="B269">
    <cfRule type="duplicateValues" dxfId="14" priority="19"/>
  </conditionalFormatting>
  <conditionalFormatting sqref="B258">
    <cfRule type="duplicateValues" dxfId="13" priority="18"/>
  </conditionalFormatting>
  <conditionalFormatting sqref="B275">
    <cfRule type="duplicateValues" dxfId="12" priority="16"/>
  </conditionalFormatting>
  <conditionalFormatting sqref="B284">
    <cfRule type="duplicateValues" dxfId="11" priority="15"/>
  </conditionalFormatting>
  <conditionalFormatting sqref="B314">
    <cfRule type="duplicateValues" dxfId="10" priority="14"/>
  </conditionalFormatting>
  <conditionalFormatting sqref="B317">
    <cfRule type="duplicateValues" dxfId="9" priority="13"/>
  </conditionalFormatting>
  <conditionalFormatting sqref="B337">
    <cfRule type="duplicateValues" dxfId="8" priority="12"/>
  </conditionalFormatting>
  <conditionalFormatting sqref="B493">
    <cfRule type="duplicateValues" dxfId="7" priority="10"/>
  </conditionalFormatting>
  <conditionalFormatting sqref="B489 B491">
    <cfRule type="duplicateValues" dxfId="6" priority="8"/>
  </conditionalFormatting>
  <conditionalFormatting sqref="B515:B517">
    <cfRule type="duplicateValues" dxfId="5" priority="6"/>
  </conditionalFormatting>
  <conditionalFormatting sqref="B518">
    <cfRule type="duplicateValues" dxfId="4" priority="5"/>
  </conditionalFormatting>
  <conditionalFormatting sqref="B495">
    <cfRule type="duplicateValues" dxfId="3" priority="4"/>
  </conditionalFormatting>
  <conditionalFormatting sqref="B497">
    <cfRule type="duplicateValues" dxfId="2" priority="3"/>
  </conditionalFormatting>
  <conditionalFormatting sqref="B499">
    <cfRule type="duplicateValues" dxfId="1" priority="2"/>
  </conditionalFormatting>
  <conditionalFormatting sqref="B501">
    <cfRule type="duplicateValues" dxfId="0" priority="1"/>
  </conditionalFormatting>
  <printOptions horizontalCentered="1"/>
  <pageMargins left="0.31496062992125984" right="0.31496062992125984" top="0.55118110236220474" bottom="0.55118110236220474" header="0.31496062992125984" footer="0.31496062992125984"/>
  <pageSetup paperSize="9" scale="62" fitToHeight="4" orientation="portrait" r:id="rId1"/>
  <headerFooter scaleWithDoc="0">
    <oddFooter>&amp;R&amp;"-,Regular"&amp;9IOD - &amp;D</oddFooter>
  </headerFooter>
  <rowBreaks count="1" manualBreakCount="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wallace</dc:creator>
  <cp:lastModifiedBy>edward wallace</cp:lastModifiedBy>
  <cp:lastPrinted>2020-06-08T08:59:17Z</cp:lastPrinted>
  <dcterms:created xsi:type="dcterms:W3CDTF">2020-03-18T11:59:47Z</dcterms:created>
  <dcterms:modified xsi:type="dcterms:W3CDTF">2020-07-07T00:36:48Z</dcterms:modified>
</cp:coreProperties>
</file>